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lillaekonomibyran-my.sharepoint.com/personal/leo_lillaekonomibyran_se/Documents/Kunder/00. Informationsmaterial/Externt/Mallar/"/>
    </mc:Choice>
  </mc:AlternateContent>
  <xr:revisionPtr revIDLastSave="192" documentId="11_2B8E4BF41D5BDD26D7B12D26D48BF8A10D462091" xr6:coauthVersionLast="47" xr6:coauthVersionMax="47" xr10:uidLastSave="{3490A91A-2DBE-46B8-A753-8BC950B6A37A}"/>
  <bookViews>
    <workbookView xWindow="6270" yWindow="3780" windowWidth="17760" windowHeight="11295" tabRatio="500" xr2:uid="{00000000-000D-0000-FFFF-FFFF00000000}"/>
  </bookViews>
  <sheets>
    <sheet name="Traktamenten" sheetId="1" r:id="rId1"/>
    <sheet name="Traktamente 2025 - Länder" sheetId="3" r:id="rId2"/>
  </sheets>
  <definedNames>
    <definedName name="JaNej">#REF!</definedName>
    <definedName name="Länder">'Traktamente 2025 - Länder'!$B$2:$B$197</definedName>
    <definedName name="_xlnm.Print_Area" localSheetId="0">Traktamenten!$A$1:$K$20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3" i="1" l="1"/>
  <c r="I12" i="1"/>
  <c r="I11" i="1"/>
  <c r="I10" i="1"/>
  <c r="I9" i="1"/>
  <c r="I8" i="1"/>
  <c r="I7" i="1"/>
  <c r="I6" i="1"/>
  <c r="I5" i="1"/>
  <c r="I4" i="1"/>
  <c r="I3" i="1"/>
  <c r="I2" i="1"/>
  <c r="E13" i="1" l="1"/>
  <c r="E12" i="1"/>
  <c r="E11" i="1"/>
  <c r="E10" i="1"/>
  <c r="E9" i="1"/>
  <c r="E8" i="1"/>
  <c r="E7" i="1"/>
  <c r="E6" i="1"/>
  <c r="E5" i="1"/>
  <c r="K5" i="1" s="1"/>
  <c r="E4" i="1"/>
  <c r="E3" i="1"/>
  <c r="E2" i="1"/>
  <c r="K3" i="1"/>
  <c r="K4" i="1"/>
  <c r="K13" i="1"/>
  <c r="K12" i="1"/>
  <c r="K11" i="1"/>
  <c r="K10" i="1"/>
  <c r="K9" i="1"/>
  <c r="K8" i="1"/>
  <c r="K7" i="1"/>
  <c r="K6" i="1"/>
  <c r="K2" i="1" l="1"/>
  <c r="K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 Colleen</author>
    <author>Leo Hansson</author>
  </authors>
  <commentList>
    <comment ref="A1" authorId="0" shapeId="0" xr:uid="{C487761C-3578-4957-9D28-0C58A1A284A7}">
      <text>
        <r>
          <rPr>
            <b/>
            <sz val="9"/>
            <color indexed="81"/>
            <rFont val="Tahoma"/>
            <family val="2"/>
          </rPr>
          <t>Lilla Ekonomibyrån:</t>
        </r>
        <r>
          <rPr>
            <sz val="9"/>
            <color indexed="81"/>
            <rFont val="Tahoma"/>
            <family val="2"/>
          </rPr>
          <t xml:space="preserve">
Anges i format ÅÅÅÅ-MM-DD</t>
        </r>
      </text>
    </comment>
    <comment ref="B1" authorId="0" shapeId="0" xr:uid="{A04110AE-60F0-4AE8-BE46-E8CE5F2860D0}">
      <text>
        <r>
          <rPr>
            <b/>
            <sz val="9"/>
            <color indexed="81"/>
            <rFont val="Tahoma"/>
            <family val="2"/>
          </rPr>
          <t>Lilla Ekonomibyrån:</t>
        </r>
        <r>
          <rPr>
            <sz val="9"/>
            <color indexed="81"/>
            <rFont val="Tahoma"/>
            <family val="2"/>
          </rPr>
          <t xml:space="preserve">
Anges i format HH:MM</t>
        </r>
      </text>
    </comment>
    <comment ref="C1" authorId="0" shapeId="0" xr:uid="{9FA0839E-CFB2-4E3A-A790-CEBC39DC678B}">
      <text>
        <r>
          <rPr>
            <b/>
            <sz val="9"/>
            <color indexed="81"/>
            <rFont val="Tahoma"/>
            <charset val="1"/>
          </rPr>
          <t>Lilla Ekonomibyrån:</t>
        </r>
        <r>
          <rPr>
            <sz val="9"/>
            <color indexed="81"/>
            <rFont val="Tahoma"/>
            <charset val="1"/>
          </rPr>
          <t xml:space="preserve">
Datum för hemkomst, ÅÅÅÅ-MM-DD</t>
        </r>
      </text>
    </comment>
    <comment ref="D1" authorId="0" shapeId="0" xr:uid="{2F2502F2-3A06-4D8D-AECE-1A266909D9D9}">
      <text>
        <r>
          <rPr>
            <b/>
            <sz val="9"/>
            <color indexed="81"/>
            <rFont val="Tahoma"/>
            <family val="2"/>
          </rPr>
          <t>Leo Colleen:</t>
        </r>
        <r>
          <rPr>
            <sz val="9"/>
            <color indexed="81"/>
            <rFont val="Tahoma"/>
            <family val="2"/>
          </rPr>
          <t xml:space="preserve">
Anges i format HH:MM</t>
        </r>
      </text>
    </comment>
    <comment ref="E1" authorId="0" shapeId="0" xr:uid="{E5D73926-63AA-4211-A2C1-E0E6704DEC02}">
      <text>
        <r>
          <rPr>
            <b/>
            <sz val="9"/>
            <color indexed="81"/>
            <rFont val="Tahoma"/>
            <family val="2"/>
          </rPr>
          <t>Lilla Ekonomibyrån:</t>
        </r>
        <r>
          <rPr>
            <sz val="9"/>
            <color indexed="81"/>
            <rFont val="Tahoma"/>
            <family val="2"/>
          </rPr>
          <t xml:space="preserve">
Beräknas automatiskt</t>
        </r>
      </text>
    </comment>
    <comment ref="J1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Lilla Ekonomibyrån:</t>
        </r>
        <r>
          <rPr>
            <sz val="9"/>
            <color indexed="81"/>
            <rFont val="Tahoma"/>
            <family val="2"/>
          </rPr>
          <t xml:space="preserve">
Om företaget inte betalat för boende</t>
        </r>
      </text>
    </comment>
  </commentList>
</comments>
</file>

<file path=xl/sharedStrings.xml><?xml version="1.0" encoding="utf-8"?>
<sst xmlns="http://schemas.openxmlformats.org/spreadsheetml/2006/main" count="221" uniqueCount="220">
  <si>
    <t>Resmål</t>
  </si>
  <si>
    <t>Åkte datum</t>
  </si>
  <si>
    <t>Åkte tid</t>
  </si>
  <si>
    <t>Hem datum</t>
  </si>
  <si>
    <t>Hem tid</t>
  </si>
  <si>
    <t>Summa</t>
  </si>
  <si>
    <t>Värde dagstraktame</t>
  </si>
  <si>
    <t>Antal traktamenten *</t>
  </si>
  <si>
    <t>Ersättning traktamente</t>
  </si>
  <si>
    <t>Nätter eget boende</t>
  </si>
  <si>
    <t>Kiruna</t>
  </si>
  <si>
    <t>https://skatteverket.se/download/18.7da1d2e118be03f8e4f36f2/1702626179637/traktamenten-och-andra-kostnadsersattningar-skv354-utgava-34.pdf</t>
  </si>
  <si>
    <t>Övriga länder och områden</t>
  </si>
  <si>
    <t>Österrike</t>
  </si>
  <si>
    <t>Zambia</t>
  </si>
  <si>
    <t>Vietnam</t>
  </si>
  <si>
    <t>Venezuela</t>
  </si>
  <si>
    <t>Vanuatu</t>
  </si>
  <si>
    <t>Uzbekistan</t>
  </si>
  <si>
    <t>USA</t>
  </si>
  <si>
    <t>Uruguay</t>
  </si>
  <si>
    <t>Ungern</t>
  </si>
  <si>
    <t>Ukraina</t>
  </si>
  <si>
    <t>Uganda</t>
  </si>
  <si>
    <t>Tyskland</t>
  </si>
  <si>
    <t>Turkmenistan</t>
  </si>
  <si>
    <t>Turkiet</t>
  </si>
  <si>
    <t>Tunisien</t>
  </si>
  <si>
    <t>Trinidad och Tobago</t>
  </si>
  <si>
    <t>Tonga</t>
  </si>
  <si>
    <t>Togo</t>
  </si>
  <si>
    <t>Tjeckien</t>
  </si>
  <si>
    <t>Thailand</t>
  </si>
  <si>
    <t>Tanzania</t>
  </si>
  <si>
    <t>Taiwan</t>
  </si>
  <si>
    <t>Sydkorea</t>
  </si>
  <si>
    <t>Sydafrika</t>
  </si>
  <si>
    <t>Se Eswatini</t>
  </si>
  <si>
    <t>Swaziland</t>
  </si>
  <si>
    <t>Storbritannien och Nordirland</t>
  </si>
  <si>
    <t>Sri Lanka</t>
  </si>
  <si>
    <t>Spanien</t>
  </si>
  <si>
    <t>Slovenien</t>
  </si>
  <si>
    <t>Slovakien</t>
  </si>
  <si>
    <t>Singapore</t>
  </si>
  <si>
    <t>Sierra Leone</t>
  </si>
  <si>
    <t>Seychellerna</t>
  </si>
  <si>
    <t>Serbien</t>
  </si>
  <si>
    <t>Senegal</t>
  </si>
  <si>
    <t>Schweiz</t>
  </si>
  <si>
    <t>Saudiarabien</t>
  </si>
  <si>
    <t>Se Italien</t>
  </si>
  <si>
    <t>San Marino</t>
  </si>
  <si>
    <t>Samoa, Självständiga staten</t>
  </si>
  <si>
    <t>Saint Vincent och Grenadinerna</t>
  </si>
  <si>
    <t>Saint Lucia</t>
  </si>
  <si>
    <t>Ryssland</t>
  </si>
  <si>
    <t>Rwanda</t>
  </si>
  <si>
    <t>Rumänien</t>
  </si>
  <si>
    <t>Qatar</t>
  </si>
  <si>
    <t>Puerto Rico</t>
  </si>
  <si>
    <t>Portugal</t>
  </si>
  <si>
    <t>Polen</t>
  </si>
  <si>
    <t>Peru</t>
  </si>
  <si>
    <t>Paraguay</t>
  </si>
  <si>
    <t>Papua Nya Guinea</t>
  </si>
  <si>
    <t>Panama</t>
  </si>
  <si>
    <t>Pakistan</t>
  </si>
  <si>
    <t>Oman</t>
  </si>
  <si>
    <t>Nya Zeeland</t>
  </si>
  <si>
    <t>Norge</t>
  </si>
  <si>
    <t>Niger</t>
  </si>
  <si>
    <t>Nicaragua</t>
  </si>
  <si>
    <t>Nepal</t>
  </si>
  <si>
    <t>Nederländerna</t>
  </si>
  <si>
    <t>Myanmar</t>
  </si>
  <si>
    <t>Montenegro</t>
  </si>
  <si>
    <t>Mongoliet</t>
  </si>
  <si>
    <t>Monaco</t>
  </si>
  <si>
    <t>Moldavien</t>
  </si>
  <si>
    <t>Mocambique</t>
  </si>
  <si>
    <t>Mexiko</t>
  </si>
  <si>
    <t>Mauritius</t>
  </si>
  <si>
    <t>Mauretanien</t>
  </si>
  <si>
    <t>Marocko</t>
  </si>
  <si>
    <t>Malta</t>
  </si>
  <si>
    <t>Mali</t>
  </si>
  <si>
    <t>Maldiverna</t>
  </si>
  <si>
    <t>Malaysia</t>
  </si>
  <si>
    <t>Malawi</t>
  </si>
  <si>
    <t>Madagaskar</t>
  </si>
  <si>
    <t>Macao</t>
  </si>
  <si>
    <t>Luxemburg</t>
  </si>
  <si>
    <t>Litauen</t>
  </si>
  <si>
    <t>Liechtenstein</t>
  </si>
  <si>
    <t>Libyen</t>
  </si>
  <si>
    <t>Liberia</t>
  </si>
  <si>
    <t>Lettland</t>
  </si>
  <si>
    <t>Laos</t>
  </si>
  <si>
    <t>Kuwait</t>
  </si>
  <si>
    <t>Kuba</t>
  </si>
  <si>
    <t>Kroatien</t>
  </si>
  <si>
    <t>Kosovo</t>
  </si>
  <si>
    <t>Kongo (Demokratiska Republiken)</t>
  </si>
  <si>
    <t>Kongo (Brazzaville)</t>
  </si>
  <si>
    <t>Kirgizistan</t>
  </si>
  <si>
    <t>Kina</t>
  </si>
  <si>
    <t>Kenya</t>
  </si>
  <si>
    <t>Kazakstan</t>
  </si>
  <si>
    <t>Kanada</t>
  </si>
  <si>
    <t>Kamerun</t>
  </si>
  <si>
    <t>Kambodja</t>
  </si>
  <si>
    <t>Jordanien</t>
  </si>
  <si>
    <t>Japan</t>
  </si>
  <si>
    <t>Jamaica</t>
  </si>
  <si>
    <t>Italien</t>
  </si>
  <si>
    <t>Israel</t>
  </si>
  <si>
    <t>Island</t>
  </si>
  <si>
    <t>Irland</t>
  </si>
  <si>
    <t>Irak</t>
  </si>
  <si>
    <t>Indonesien</t>
  </si>
  <si>
    <t>Indien</t>
  </si>
  <si>
    <t>Hong Kong</t>
  </si>
  <si>
    <t>Honduras</t>
  </si>
  <si>
    <t>Haiti</t>
  </si>
  <si>
    <t>Guyana</t>
  </si>
  <si>
    <t>Guinea</t>
  </si>
  <si>
    <t>Se Danmark</t>
  </si>
  <si>
    <t>Grönland</t>
  </si>
  <si>
    <t>Grenada</t>
  </si>
  <si>
    <t>Grekland</t>
  </si>
  <si>
    <t>Ghana</t>
  </si>
  <si>
    <t>Georgien</t>
  </si>
  <si>
    <t>Gambia</t>
  </si>
  <si>
    <t>Gabon</t>
  </si>
  <si>
    <t>Förenade Arabemiraten</t>
  </si>
  <si>
    <t>Frankrike</t>
  </si>
  <si>
    <t>Finland</t>
  </si>
  <si>
    <t>Filippinerna</t>
  </si>
  <si>
    <t>Etiopien</t>
  </si>
  <si>
    <t>Eswatini</t>
  </si>
  <si>
    <t>Estland</t>
  </si>
  <si>
    <t>Eritrea</t>
  </si>
  <si>
    <t>El Salvador</t>
  </si>
  <si>
    <t>Elfenbenskusten</t>
  </si>
  <si>
    <t>Egypten</t>
  </si>
  <si>
    <t>Ecuador</t>
  </si>
  <si>
    <t>Djibouti</t>
  </si>
  <si>
    <t>Danmark</t>
  </si>
  <si>
    <t>Cypern</t>
  </si>
  <si>
    <t>Costa Rica</t>
  </si>
  <si>
    <t>Colombia</t>
  </si>
  <si>
    <t>Chile</t>
  </si>
  <si>
    <t>Centralafrikanska republiken</t>
  </si>
  <si>
    <t>Se Myanmar</t>
  </si>
  <si>
    <t>Burma</t>
  </si>
  <si>
    <t>Burkina Faso</t>
  </si>
  <si>
    <t>Bulgarien</t>
  </si>
  <si>
    <t>Brunei Darussalam</t>
  </si>
  <si>
    <t>Brasilien</t>
  </si>
  <si>
    <t>Botswana</t>
  </si>
  <si>
    <t>Bosnien-Hercegovina</t>
  </si>
  <si>
    <t>Bolivia</t>
  </si>
  <si>
    <t>Benin</t>
  </si>
  <si>
    <t>Belize</t>
  </si>
  <si>
    <t>Belgien</t>
  </si>
  <si>
    <t>Belarus</t>
  </si>
  <si>
    <t>Barbados</t>
  </si>
  <si>
    <t>Bangladesh</t>
  </si>
  <si>
    <t>Bahrain</t>
  </si>
  <si>
    <t>Bahamas</t>
  </si>
  <si>
    <t>Azerbajdzjan</t>
  </si>
  <si>
    <t>Australien</t>
  </si>
  <si>
    <t>Armenien</t>
  </si>
  <si>
    <t>Argentina</t>
  </si>
  <si>
    <t>Antigua och Barbuda</t>
  </si>
  <si>
    <t>Angola</t>
  </si>
  <si>
    <t>Algeriet</t>
  </si>
  <si>
    <t>Normalbelopp</t>
  </si>
  <si>
    <t>Land eller område</t>
  </si>
  <si>
    <t>År</t>
  </si>
  <si>
    <t>Land</t>
  </si>
  <si>
    <t>Sverige</t>
  </si>
  <si>
    <t>Syfte</t>
  </si>
  <si>
    <t>Du kan läsa vår instruktion om hur du fyller i mallen på:</t>
  </si>
  <si>
    <t>Detaljerad information om traktamenten kan du läsa på Skatteverkets hemsida:</t>
  </si>
  <si>
    <t>Albanien</t>
  </si>
  <si>
    <t>Amerikanska Samoa</t>
  </si>
  <si>
    <t>Anguilla</t>
  </si>
  <si>
    <t>Aruba</t>
  </si>
  <si>
    <t>Bermuda</t>
  </si>
  <si>
    <t>Bonaire</t>
  </si>
  <si>
    <t>Burundi</t>
  </si>
  <si>
    <t>Caymanöarna</t>
  </si>
  <si>
    <t>Cooköarna</t>
  </si>
  <si>
    <t>Curacao</t>
  </si>
  <si>
    <t>Dominikanska republiken</t>
  </si>
  <si>
    <t>Ekvatorialguinea</t>
  </si>
  <si>
    <t>Fiji</t>
  </si>
  <si>
    <t>Franska Guyana</t>
  </si>
  <si>
    <t>Franska Polynesien</t>
  </si>
  <si>
    <t>Gibraltar</t>
  </si>
  <si>
    <t>Guadeloupe</t>
  </si>
  <si>
    <t>Guam</t>
  </si>
  <si>
    <t>Guatemala</t>
  </si>
  <si>
    <t>Kiribati</t>
  </si>
  <si>
    <t>Lesotho</t>
  </si>
  <si>
    <t>Martinique</t>
  </si>
  <si>
    <t>Mikronesiska federationen</t>
  </si>
  <si>
    <t>Namibia</t>
  </si>
  <si>
    <t>Nordmakedonien</t>
  </si>
  <si>
    <t>Nya Kaledonien</t>
  </si>
  <si>
    <t>Réunion</t>
  </si>
  <si>
    <t>Salomonöarna</t>
  </si>
  <si>
    <t>Sint Maarten</t>
  </si>
  <si>
    <t>Surinam</t>
  </si>
  <si>
    <t>Tadzjikistan</t>
  </si>
  <si>
    <t>Tchad</t>
  </si>
  <si>
    <t>Östtimor</t>
  </si>
  <si>
    <t>https://lillaekonomibyran.se/mall-traktamente/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</si>
</sst>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4" fillId="3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2" fillId="3" borderId="0" xfId="15" applyFill="1"/>
    <xf numFmtId="20" fontId="0" fillId="3" borderId="0" xfId="0" applyNumberFormat="1" applyFill="1"/>
    <xf numFmtId="0" fontId="0" fillId="3" borderId="0" xfId="0" applyFill="1" applyAlignment="1">
      <alignment horizontal="left" wrapText="1"/>
    </xf>
    <xf numFmtId="0" fontId="1" fillId="0" borderId="0" xfId="24"/>
    <xf numFmtId="0" fontId="4" fillId="2" borderId="1" xfId="0" applyFont="1" applyFill="1" applyBorder="1"/>
    <xf numFmtId="3" fontId="4" fillId="2" borderId="2" xfId="0" applyNumberFormat="1" applyFont="1" applyFill="1" applyBorder="1"/>
    <xf numFmtId="14" fontId="0" fillId="3" borderId="3" xfId="0" applyNumberFormat="1" applyFill="1" applyBorder="1"/>
    <xf numFmtId="20" fontId="0" fillId="3" borderId="3" xfId="0" applyNumberFormat="1" applyFill="1" applyBorder="1"/>
    <xf numFmtId="0" fontId="0" fillId="2" borderId="3" xfId="0" applyFill="1" applyBorder="1"/>
    <xf numFmtId="0" fontId="0" fillId="3" borderId="3" xfId="0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3" borderId="5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14" fontId="0" fillId="3" borderId="7" xfId="0" applyNumberFormat="1" applyFill="1" applyBorder="1"/>
    <xf numFmtId="0" fontId="0" fillId="2" borderId="8" xfId="0" applyFill="1" applyBorder="1"/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/>
    <xf numFmtId="0" fontId="0" fillId="2" borderId="10" xfId="0" applyFill="1" applyBorder="1"/>
    <xf numFmtId="0" fontId="0" fillId="2" borderId="11" xfId="0" applyFill="1" applyBorder="1"/>
    <xf numFmtId="0" fontId="0" fillId="3" borderId="0" xfId="0" applyFill="1" applyAlignment="1">
      <alignment horizontal="left" wrapText="1"/>
    </xf>
  </cellXfs>
  <cellStyles count="25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7" builtinId="9" hidden="1"/>
    <cellStyle name="Följd hyperlänk" xfId="18" builtinId="9" hidden="1"/>
    <cellStyle name="Följd hyperlänk" xfId="19" builtinId="9" hidden="1"/>
    <cellStyle name="Följd hyperlänk" xfId="20" builtinId="9" hidden="1"/>
    <cellStyle name="Följd hyperlänk" xfId="21" builtinId="9" hidden="1"/>
    <cellStyle name="Följd hyperlänk" xfId="22" builtinId="9" hidden="1"/>
    <cellStyle name="Följd hyperlänk" xfId="23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/>
    <cellStyle name="Normal" xfId="0" builtinId="0"/>
    <cellStyle name="Normal 2" xfId="24" xr:uid="{2A3A460C-41B0-4D3B-9E92-D2314FABD9E5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illaekonomibyran.se/mall-traktamente/" TargetMode="External"/><Relationship Id="rId1" Type="http://schemas.openxmlformats.org/officeDocument/2006/relationships/hyperlink" Target="https://skatteverket.se/download/18.7da1d2e118be03f8e4f36f2/1702626179637/traktamenten-och-andra-kostnadsersattningar-skv354-utgava-34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view="pageBreakPreview" zoomScale="85" zoomScaleNormal="70" zoomScaleSheetLayoutView="85" workbookViewId="0">
      <selection activeCell="F15" sqref="F15"/>
    </sheetView>
  </sheetViews>
  <sheetFormatPr defaultColWidth="11" defaultRowHeight="15.75" x14ac:dyDescent="0.25"/>
  <cols>
    <col min="1" max="1" width="10.625" style="2" customWidth="1"/>
    <col min="2" max="2" width="7.625" style="2" bestFit="1" customWidth="1"/>
    <col min="3" max="3" width="10.375" style="2" bestFit="1" customWidth="1"/>
    <col min="4" max="4" width="5.625" style="2" customWidth="1"/>
    <col min="5" max="5" width="16.125" style="2" customWidth="1"/>
    <col min="6" max="6" width="24.375" style="2" customWidth="1"/>
    <col min="7" max="7" width="32.75" style="2" customWidth="1"/>
    <col min="8" max="8" width="15.75" style="2" customWidth="1"/>
    <col min="9" max="9" width="12.75" style="2" customWidth="1"/>
    <col min="10" max="10" width="8.375" style="2" customWidth="1"/>
    <col min="11" max="11" width="12.75" style="2" customWidth="1"/>
    <col min="12" max="16384" width="11" style="2"/>
  </cols>
  <sheetData>
    <row r="1" spans="1:11" s="1" customFormat="1" ht="49.5" customHeight="1" x14ac:dyDescent="0.25">
      <c r="A1" s="14" t="s">
        <v>1</v>
      </c>
      <c r="B1" s="15" t="s">
        <v>2</v>
      </c>
      <c r="C1" s="16" t="s">
        <v>3</v>
      </c>
      <c r="D1" s="16" t="s">
        <v>4</v>
      </c>
      <c r="E1" s="16" t="s">
        <v>7</v>
      </c>
      <c r="F1" s="16" t="s">
        <v>0</v>
      </c>
      <c r="G1" s="16" t="s">
        <v>183</v>
      </c>
      <c r="H1" s="16" t="s">
        <v>181</v>
      </c>
      <c r="I1" s="16" t="s">
        <v>6</v>
      </c>
      <c r="J1" s="16" t="s">
        <v>9</v>
      </c>
      <c r="K1" s="17" t="s">
        <v>8</v>
      </c>
    </row>
    <row r="2" spans="1:11" x14ac:dyDescent="0.25">
      <c r="A2" s="18">
        <v>45292</v>
      </c>
      <c r="B2" s="11">
        <v>0.375</v>
      </c>
      <c r="C2" s="10">
        <v>45294</v>
      </c>
      <c r="D2" s="11">
        <v>0.6875</v>
      </c>
      <c r="E2" s="12">
        <f>IF(C2-A2=0,0,IF(B2&lt;0.5,1,0.5)+IF(D2&gt;(19/24),1,0.5)+IF(C2-A2&lt;2,0,C2-A2-1))</f>
        <v>2.5</v>
      </c>
      <c r="F2" s="13" t="s">
        <v>10</v>
      </c>
      <c r="G2" s="13"/>
      <c r="H2" s="13" t="s">
        <v>182</v>
      </c>
      <c r="I2" s="19">
        <f>IF(C2-A2&lt;90,IF(ISBLANK(H2),,VLOOKUP(H2,'Traktamente 2025 - Länder'!$B$2:$C$197,2,FALSE)),IF(C2-A2&lt;735,IF(ISBLANK(H2),,VLOOKUP(H2,'Traktamente 2025 - Länder'!$B$2:$C$197,2,FALSE))*0.7,IF(ISBLANK(H2),,VLOOKUP(H2,'Traktamente 2025 - Länder'!$B$2:$C$197,2,FALSE))*0.5))</f>
        <v>290</v>
      </c>
      <c r="J2" s="13">
        <v>0</v>
      </c>
      <c r="K2" s="19">
        <f t="shared" ref="K2:K13" si="0">E2*I2+J2*I2/2</f>
        <v>725</v>
      </c>
    </row>
    <row r="3" spans="1:11" x14ac:dyDescent="0.25">
      <c r="A3" s="20"/>
      <c r="B3" s="13"/>
      <c r="C3" s="13"/>
      <c r="D3" s="13"/>
      <c r="E3" s="12">
        <f t="shared" ref="E3:E13" si="1">IF(C3-A3=0,0,IF(B3&lt;0.5,1,0.5)+IF(D3&gt;(19/24),1,0.5)+IF(C3-A3&lt;2,0,C3-A3-1))</f>
        <v>0</v>
      </c>
      <c r="F3" s="13"/>
      <c r="G3" s="13"/>
      <c r="H3" s="13"/>
      <c r="I3" s="19">
        <f>IF(C3-A3&lt;90,IF(ISBLANK(H3),,VLOOKUP(H3,'Traktamente 2025 - Länder'!$B$2:$C$197,2,FALSE)),IF(C3-A3&lt;735,IF(ISBLANK(H3),,VLOOKUP(H3,'Traktamente 2025 - Länder'!$B$2:$C$197,2,FALSE))*0.7,IF(ISBLANK(H3),,VLOOKUP(H3,'Traktamente 2025 - Länder'!$B$2:$C$197,2,FALSE))*0.5))</f>
        <v>0</v>
      </c>
      <c r="J3" s="13">
        <v>0</v>
      </c>
      <c r="K3" s="19">
        <f t="shared" si="0"/>
        <v>0</v>
      </c>
    </row>
    <row r="4" spans="1:11" x14ac:dyDescent="0.25">
      <c r="A4" s="20"/>
      <c r="B4" s="11"/>
      <c r="C4" s="13"/>
      <c r="D4" s="13"/>
      <c r="E4" s="12">
        <f t="shared" si="1"/>
        <v>0</v>
      </c>
      <c r="F4" s="13"/>
      <c r="G4" s="13"/>
      <c r="H4" s="13"/>
      <c r="I4" s="19">
        <f>IF(C4-A4&lt;90,IF(ISBLANK(H4),,VLOOKUP(H4,'Traktamente 2025 - Länder'!$B$2:$C$197,2,FALSE)),IF(C4-A4&lt;735,IF(ISBLANK(H4),,VLOOKUP(H4,'Traktamente 2025 - Länder'!$B$2:$C$197,2,FALSE))*0.7,IF(ISBLANK(H4),,VLOOKUP(H4,'Traktamente 2025 - Länder'!$B$2:$C$197,2,FALSE))*0.5))</f>
        <v>0</v>
      </c>
      <c r="J4" s="13">
        <v>0</v>
      </c>
      <c r="K4" s="19">
        <f t="shared" si="0"/>
        <v>0</v>
      </c>
    </row>
    <row r="5" spans="1:11" x14ac:dyDescent="0.25">
      <c r="A5" s="20"/>
      <c r="B5" s="13"/>
      <c r="C5" s="13"/>
      <c r="D5" s="13"/>
      <c r="E5" s="12">
        <f t="shared" si="1"/>
        <v>0</v>
      </c>
      <c r="F5" s="13"/>
      <c r="G5" s="13"/>
      <c r="H5" s="13"/>
      <c r="I5" s="19">
        <f>IF(C5-A5&lt;90,IF(ISBLANK(H5),,VLOOKUP(H5,'Traktamente 2025 - Länder'!$B$2:$C$197,2,FALSE)),IF(C5-A5&lt;735,IF(ISBLANK(H5),,VLOOKUP(H5,'Traktamente 2025 - Länder'!$B$2:$C$197,2,FALSE))*0.7,IF(ISBLANK(H5),,VLOOKUP(H5,'Traktamente 2025 - Länder'!$B$2:$C$197,2,FALSE))*0.5))</f>
        <v>0</v>
      </c>
      <c r="J5" s="13">
        <v>0</v>
      </c>
      <c r="K5" s="19">
        <f t="shared" si="0"/>
        <v>0</v>
      </c>
    </row>
    <row r="6" spans="1:11" x14ac:dyDescent="0.25">
      <c r="A6" s="20"/>
      <c r="B6" s="13"/>
      <c r="C6" s="13"/>
      <c r="D6" s="13"/>
      <c r="E6" s="12">
        <f t="shared" si="1"/>
        <v>0</v>
      </c>
      <c r="F6" s="13"/>
      <c r="G6" s="13"/>
      <c r="H6" s="13"/>
      <c r="I6" s="19">
        <f>IF(C6-A6&lt;90,IF(ISBLANK(H6),,VLOOKUP(H6,'Traktamente 2025 - Länder'!$B$2:$C$197,2,FALSE)),IF(C6-A6&lt;735,IF(ISBLANK(H6),,VLOOKUP(H6,'Traktamente 2025 - Länder'!$B$2:$C$197,2,FALSE))*0.7,IF(ISBLANK(H6),,VLOOKUP(H6,'Traktamente 2025 - Länder'!$B$2:$C$197,2,FALSE))*0.5))</f>
        <v>0</v>
      </c>
      <c r="J6" s="13">
        <v>0</v>
      </c>
      <c r="K6" s="19">
        <f t="shared" si="0"/>
        <v>0</v>
      </c>
    </row>
    <row r="7" spans="1:11" x14ac:dyDescent="0.25">
      <c r="A7" s="20"/>
      <c r="B7" s="13"/>
      <c r="C7" s="13"/>
      <c r="D7" s="13"/>
      <c r="E7" s="12">
        <f t="shared" si="1"/>
        <v>0</v>
      </c>
      <c r="F7" s="13"/>
      <c r="G7" s="13"/>
      <c r="H7" s="13"/>
      <c r="I7" s="19">
        <f>IF(C7-A7&lt;90,IF(ISBLANK(H7),,VLOOKUP(H7,'Traktamente 2025 - Länder'!$B$2:$C$197,2,FALSE)),IF(C7-A7&lt;735,IF(ISBLANK(H7),,VLOOKUP(H7,'Traktamente 2025 - Länder'!$B$2:$C$197,2,FALSE))*0.7,IF(ISBLANK(H7),,VLOOKUP(H7,'Traktamente 2025 - Länder'!$B$2:$C$197,2,FALSE))*0.5))</f>
        <v>0</v>
      </c>
      <c r="J7" s="13">
        <v>0</v>
      </c>
      <c r="K7" s="19">
        <f t="shared" si="0"/>
        <v>0</v>
      </c>
    </row>
    <row r="8" spans="1:11" x14ac:dyDescent="0.25">
      <c r="A8" s="20"/>
      <c r="B8" s="13"/>
      <c r="C8" s="13"/>
      <c r="D8" s="13"/>
      <c r="E8" s="12">
        <f t="shared" si="1"/>
        <v>0</v>
      </c>
      <c r="F8" s="13"/>
      <c r="G8" s="13"/>
      <c r="H8" s="13"/>
      <c r="I8" s="19">
        <f>IF(C8-A8&lt;90,IF(ISBLANK(H8),,VLOOKUP(H8,'Traktamente 2025 - Länder'!$B$2:$C$197,2,FALSE)),IF(C8-A8&lt;735,IF(ISBLANK(H8),,VLOOKUP(H8,'Traktamente 2025 - Länder'!$B$2:$C$197,2,FALSE))*0.7,IF(ISBLANK(H8),,VLOOKUP(H8,'Traktamente 2025 - Länder'!$B$2:$C$197,2,FALSE))*0.5))</f>
        <v>0</v>
      </c>
      <c r="J8" s="13">
        <v>0</v>
      </c>
      <c r="K8" s="19">
        <f t="shared" si="0"/>
        <v>0</v>
      </c>
    </row>
    <row r="9" spans="1:11" x14ac:dyDescent="0.25">
      <c r="A9" s="20"/>
      <c r="B9" s="13"/>
      <c r="C9" s="13"/>
      <c r="D9" s="13"/>
      <c r="E9" s="12">
        <f t="shared" si="1"/>
        <v>0</v>
      </c>
      <c r="F9" s="13"/>
      <c r="G9" s="13"/>
      <c r="H9" s="13"/>
      <c r="I9" s="19">
        <f>IF(C9-A9&lt;90,IF(ISBLANK(H9),,VLOOKUP(H9,'Traktamente 2025 - Länder'!$B$2:$C$197,2,FALSE)),IF(C9-A9&lt;735,IF(ISBLANK(H9),,VLOOKUP(H9,'Traktamente 2025 - Länder'!$B$2:$C$197,2,FALSE))*0.7,IF(ISBLANK(H9),,VLOOKUP(H9,'Traktamente 2025 - Länder'!$B$2:$C$197,2,FALSE))*0.5))</f>
        <v>0</v>
      </c>
      <c r="J9" s="13">
        <v>0</v>
      </c>
      <c r="K9" s="19">
        <f t="shared" si="0"/>
        <v>0</v>
      </c>
    </row>
    <row r="10" spans="1:11" x14ac:dyDescent="0.25">
      <c r="A10" s="20"/>
      <c r="B10" s="13"/>
      <c r="C10" s="13"/>
      <c r="D10" s="13"/>
      <c r="E10" s="12">
        <f t="shared" si="1"/>
        <v>0</v>
      </c>
      <c r="F10" s="13"/>
      <c r="G10" s="13"/>
      <c r="H10" s="13"/>
      <c r="I10" s="19">
        <f>IF(C10-A10&lt;90,IF(ISBLANK(H10),,VLOOKUP(H10,'Traktamente 2025 - Länder'!$B$2:$C$197,2,FALSE)),IF(C10-A10&lt;735,IF(ISBLANK(H10),,VLOOKUP(H10,'Traktamente 2025 - Länder'!$B$2:$C$197,2,FALSE))*0.7,IF(ISBLANK(H10),,VLOOKUP(H10,'Traktamente 2025 - Länder'!$B$2:$C$197,2,FALSE))*0.5))</f>
        <v>0</v>
      </c>
      <c r="J10" s="13">
        <v>0</v>
      </c>
      <c r="K10" s="19">
        <f t="shared" si="0"/>
        <v>0</v>
      </c>
    </row>
    <row r="11" spans="1:11" x14ac:dyDescent="0.25">
      <c r="A11" s="20"/>
      <c r="B11" s="13"/>
      <c r="C11" s="13"/>
      <c r="D11" s="13"/>
      <c r="E11" s="12">
        <f t="shared" si="1"/>
        <v>0</v>
      </c>
      <c r="F11" s="13"/>
      <c r="G11" s="13"/>
      <c r="H11" s="13"/>
      <c r="I11" s="19">
        <f>IF(C11-A11&lt;90,IF(ISBLANK(H11),,VLOOKUP(H11,'Traktamente 2025 - Länder'!$B$2:$C$197,2,FALSE)),IF(C11-A11&lt;735,IF(ISBLANK(H11),,VLOOKUP(H11,'Traktamente 2025 - Länder'!$B$2:$C$197,2,FALSE))*0.7,IF(ISBLANK(H11),,VLOOKUP(H11,'Traktamente 2025 - Länder'!$B$2:$C$197,2,FALSE))*0.5))</f>
        <v>0</v>
      </c>
      <c r="J11" s="13">
        <v>0</v>
      </c>
      <c r="K11" s="19">
        <f t="shared" si="0"/>
        <v>0</v>
      </c>
    </row>
    <row r="12" spans="1:11" x14ac:dyDescent="0.25">
      <c r="A12" s="20"/>
      <c r="B12" s="13"/>
      <c r="C12" s="13"/>
      <c r="D12" s="13"/>
      <c r="E12" s="12">
        <f t="shared" si="1"/>
        <v>0</v>
      </c>
      <c r="F12" s="13"/>
      <c r="G12" s="13"/>
      <c r="H12" s="13"/>
      <c r="I12" s="19">
        <f>IF(C12-A12&lt;90,IF(ISBLANK(H12),,VLOOKUP(H12,'Traktamente 2025 - Länder'!$B$2:$C$197,2,FALSE)),IF(C12-A12&lt;735,IF(ISBLANK(H12),,VLOOKUP(H12,'Traktamente 2025 - Länder'!$B$2:$C$197,2,FALSE))*0.7,IF(ISBLANK(H12),,VLOOKUP(H12,'Traktamente 2025 - Länder'!$B$2:$C$197,2,FALSE))*0.5))</f>
        <v>0</v>
      </c>
      <c r="J12" s="13">
        <v>0</v>
      </c>
      <c r="K12" s="19">
        <f t="shared" si="0"/>
        <v>0</v>
      </c>
    </row>
    <row r="13" spans="1:11" ht="16.5" thickBot="1" x14ac:dyDescent="0.3">
      <c r="A13" s="21"/>
      <c r="B13" s="22"/>
      <c r="C13" s="22"/>
      <c r="D13" s="22"/>
      <c r="E13" s="23">
        <f t="shared" si="1"/>
        <v>0</v>
      </c>
      <c r="F13" s="22"/>
      <c r="G13" s="22"/>
      <c r="H13" s="22"/>
      <c r="I13" s="24">
        <f>IF(C13-A13&lt;90,IF(ISBLANK(H13),,VLOOKUP(H13,'Traktamente 2025 - Länder'!$B$2:$C$197,2,FALSE)),IF(C13-A13&lt;735,IF(ISBLANK(H13),,VLOOKUP(H13,'Traktamente 2025 - Länder'!$B$2:$C$197,2,FALSE))*0.7,IF(ISBLANK(H13),,VLOOKUP(H13,'Traktamente 2025 - Länder'!$B$2:$C$197,2,FALSE))*0.5))</f>
        <v>0</v>
      </c>
      <c r="J13" s="22">
        <v>0</v>
      </c>
      <c r="K13" s="24">
        <f t="shared" si="0"/>
        <v>0</v>
      </c>
    </row>
    <row r="14" spans="1:11" ht="16.5" thickBot="1" x14ac:dyDescent="0.3">
      <c r="B14" s="5"/>
      <c r="D14" s="5"/>
      <c r="J14" s="8" t="s">
        <v>5</v>
      </c>
      <c r="K14" s="9">
        <f>SUM(K2:K13)</f>
        <v>725</v>
      </c>
    </row>
    <row r="15" spans="1:11" x14ac:dyDescent="0.25">
      <c r="B15" s="5"/>
      <c r="D15" s="5"/>
    </row>
    <row r="16" spans="1:11" x14ac:dyDescent="0.25">
      <c r="A16" s="25" t="s">
        <v>184</v>
      </c>
      <c r="B16" s="25"/>
      <c r="C16" s="25"/>
      <c r="D16" s="25"/>
      <c r="E16" s="25"/>
      <c r="F16" s="25"/>
      <c r="G16" s="25"/>
      <c r="H16" s="6"/>
      <c r="I16" s="3"/>
      <c r="J16" s="3"/>
      <c r="K16" s="3"/>
    </row>
    <row r="17" spans="1:11" x14ac:dyDescent="0.25">
      <c r="A17" s="4" t="s">
        <v>219</v>
      </c>
    </row>
    <row r="18" spans="1:11" x14ac:dyDescent="0.25">
      <c r="A18" s="4"/>
    </row>
    <row r="19" spans="1:11" x14ac:dyDescent="0.25">
      <c r="A19" s="25" t="s">
        <v>185</v>
      </c>
      <c r="B19" s="25"/>
      <c r="C19" s="25"/>
      <c r="D19" s="25"/>
      <c r="E19" s="25"/>
      <c r="F19" s="25"/>
      <c r="G19" s="25"/>
      <c r="H19" s="6"/>
      <c r="I19" s="3"/>
      <c r="J19" s="3"/>
      <c r="K19" s="3"/>
    </row>
    <row r="20" spans="1:11" x14ac:dyDescent="0.25">
      <c r="A20" s="4" t="s">
        <v>11</v>
      </c>
    </row>
  </sheetData>
  <mergeCells count="2">
    <mergeCell ref="A16:G16"/>
    <mergeCell ref="A19:G19"/>
  </mergeCells>
  <dataValidations count="2">
    <dataValidation type="whole" operator="greaterThanOrEqual" allowBlank="1" showInputMessage="1" showErrorMessage="1" sqref="J2:J13" xr:uid="{00000000-0002-0000-0000-000000000000}">
      <formula1>0</formula1>
    </dataValidation>
    <dataValidation type="list" allowBlank="1" showInputMessage="1" showErrorMessage="1" sqref="H2:H13" xr:uid="{E79F43C6-E28C-4EA5-99F4-8D4122D3B781}">
      <formula1>Länder</formula1>
    </dataValidation>
  </dataValidations>
  <hyperlinks>
    <hyperlink ref="A20" r:id="rId1" xr:uid="{00000000-0004-0000-0000-000000000000}"/>
    <hyperlink ref="A17" r:id="rId2" xr:uid="{B7625D8E-850D-47CA-ABE7-A0BEA23DD3AD}"/>
  </hyperlinks>
  <pageMargins left="0.75" right="0.75" top="1" bottom="1" header="0.5" footer="0.5"/>
  <pageSetup paperSize="9" scale="61" orientation="landscape" r:id="rId3"/>
  <colBreaks count="1" manualBreakCount="1">
    <brk id="11" max="1048575" man="1"/>
  </colBreaks>
  <legacy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5ECE8-89AB-43AB-B131-FBFB179773C6}">
  <dimension ref="A1:C197"/>
  <sheetViews>
    <sheetView workbookViewId="0">
      <selection activeCell="A3" sqref="A3:C197"/>
    </sheetView>
  </sheetViews>
  <sheetFormatPr defaultRowHeight="15" x14ac:dyDescent="0.25"/>
  <cols>
    <col min="1" max="1" width="9" style="7"/>
    <col min="2" max="2" width="28.25" style="7" bestFit="1" customWidth="1"/>
    <col min="3" max="16384" width="9" style="7"/>
  </cols>
  <sheetData>
    <row r="1" spans="1:3" x14ac:dyDescent="0.25">
      <c r="A1" s="7" t="s">
        <v>180</v>
      </c>
      <c r="B1" s="7" t="s">
        <v>179</v>
      </c>
      <c r="C1" s="7" t="s">
        <v>178</v>
      </c>
    </row>
    <row r="2" spans="1:3" x14ac:dyDescent="0.25">
      <c r="A2" s="7">
        <v>2024</v>
      </c>
      <c r="B2" s="7" t="s">
        <v>182</v>
      </c>
      <c r="C2" s="7">
        <v>290</v>
      </c>
    </row>
    <row r="3" spans="1:3" customFormat="1" ht="15.75" x14ac:dyDescent="0.25">
      <c r="A3" s="7">
        <v>2025</v>
      </c>
      <c r="B3" s="7" t="s">
        <v>186</v>
      </c>
      <c r="C3" s="7">
        <v>345</v>
      </c>
    </row>
    <row r="4" spans="1:3" customFormat="1" ht="15.75" x14ac:dyDescent="0.25">
      <c r="A4" s="7">
        <v>2025</v>
      </c>
      <c r="B4" s="7" t="s">
        <v>177</v>
      </c>
      <c r="C4" s="7">
        <v>376</v>
      </c>
    </row>
    <row r="5" spans="1:3" customFormat="1" ht="15.75" x14ac:dyDescent="0.25">
      <c r="A5" s="7">
        <v>2025</v>
      </c>
      <c r="B5" s="7" t="s">
        <v>187</v>
      </c>
      <c r="C5" s="7">
        <v>1020</v>
      </c>
    </row>
    <row r="6" spans="1:3" customFormat="1" ht="15.75" x14ac:dyDescent="0.25">
      <c r="A6" s="7">
        <v>2025</v>
      </c>
      <c r="B6" s="7" t="s">
        <v>176</v>
      </c>
      <c r="C6" s="7">
        <v>502</v>
      </c>
    </row>
    <row r="7" spans="1:3" customFormat="1" ht="15.75" x14ac:dyDescent="0.25">
      <c r="A7" s="7">
        <v>2025</v>
      </c>
      <c r="B7" s="7" t="s">
        <v>188</v>
      </c>
      <c r="C7" s="7">
        <v>1170</v>
      </c>
    </row>
    <row r="8" spans="1:3" customFormat="1" ht="15.75" x14ac:dyDescent="0.25">
      <c r="A8" s="7">
        <v>2025</v>
      </c>
      <c r="B8" s="7" t="s">
        <v>175</v>
      </c>
      <c r="C8" s="7">
        <v>829</v>
      </c>
    </row>
    <row r="9" spans="1:3" customFormat="1" ht="15.75" x14ac:dyDescent="0.25">
      <c r="A9" s="7">
        <v>2025</v>
      </c>
      <c r="B9" s="7" t="s">
        <v>174</v>
      </c>
      <c r="C9" s="7">
        <v>415</v>
      </c>
    </row>
    <row r="10" spans="1:3" customFormat="1" ht="15.75" x14ac:dyDescent="0.25">
      <c r="A10" s="7">
        <v>2025</v>
      </c>
      <c r="B10" s="7" t="s">
        <v>173</v>
      </c>
      <c r="C10" s="7">
        <v>521</v>
      </c>
    </row>
    <row r="11" spans="1:3" customFormat="1" ht="15.75" x14ac:dyDescent="0.25">
      <c r="A11" s="7">
        <v>2025</v>
      </c>
      <c r="B11" s="7" t="s">
        <v>189</v>
      </c>
      <c r="C11" s="7">
        <v>925</v>
      </c>
    </row>
    <row r="12" spans="1:3" customFormat="1" ht="15.75" x14ac:dyDescent="0.25">
      <c r="A12" s="7">
        <v>2025</v>
      </c>
      <c r="B12" s="7" t="s">
        <v>172</v>
      </c>
      <c r="C12" s="7">
        <v>833</v>
      </c>
    </row>
    <row r="13" spans="1:3" customFormat="1" ht="15.75" x14ac:dyDescent="0.25">
      <c r="A13" s="7">
        <v>2025</v>
      </c>
      <c r="B13" s="7" t="s">
        <v>171</v>
      </c>
      <c r="C13" s="7">
        <v>473</v>
      </c>
    </row>
    <row r="14" spans="1:3" customFormat="1" ht="15.75" x14ac:dyDescent="0.25">
      <c r="A14" s="7">
        <v>2025</v>
      </c>
      <c r="B14" s="7" t="s">
        <v>170</v>
      </c>
      <c r="C14" s="7">
        <v>1291</v>
      </c>
    </row>
    <row r="15" spans="1:3" customFormat="1" ht="15.75" x14ac:dyDescent="0.25">
      <c r="A15" s="7">
        <v>2025</v>
      </c>
      <c r="B15" s="7" t="s">
        <v>169</v>
      </c>
      <c r="C15" s="7">
        <v>1011</v>
      </c>
    </row>
    <row r="16" spans="1:3" customFormat="1" ht="15.75" x14ac:dyDescent="0.25">
      <c r="A16" s="7">
        <v>2025</v>
      </c>
      <c r="B16" s="7" t="s">
        <v>168</v>
      </c>
      <c r="C16" s="7">
        <v>424</v>
      </c>
    </row>
    <row r="17" spans="1:3" customFormat="1" ht="15.75" x14ac:dyDescent="0.25">
      <c r="A17" s="7">
        <v>2025</v>
      </c>
      <c r="B17" s="7" t="s">
        <v>167</v>
      </c>
      <c r="C17" s="7">
        <v>1067</v>
      </c>
    </row>
    <row r="18" spans="1:3" customFormat="1" ht="15.75" x14ac:dyDescent="0.25">
      <c r="A18" s="7">
        <v>2025</v>
      </c>
      <c r="B18" s="7" t="s">
        <v>166</v>
      </c>
      <c r="C18" s="7">
        <v>290</v>
      </c>
    </row>
    <row r="19" spans="1:3" customFormat="1" ht="15.75" x14ac:dyDescent="0.25">
      <c r="A19" s="7">
        <v>2025</v>
      </c>
      <c r="B19" s="7" t="s">
        <v>165</v>
      </c>
      <c r="C19" s="7">
        <v>924</v>
      </c>
    </row>
    <row r="20" spans="1:3" customFormat="1" ht="15.75" x14ac:dyDescent="0.25">
      <c r="A20" s="7">
        <v>2025</v>
      </c>
      <c r="B20" s="7" t="s">
        <v>164</v>
      </c>
      <c r="C20" s="7">
        <v>683</v>
      </c>
    </row>
    <row r="21" spans="1:3" customFormat="1" ht="15.75" x14ac:dyDescent="0.25">
      <c r="A21" s="7">
        <v>2025</v>
      </c>
      <c r="B21" s="7" t="s">
        <v>163</v>
      </c>
      <c r="C21" s="7">
        <v>592</v>
      </c>
    </row>
    <row r="22" spans="1:3" customFormat="1" ht="15.75" x14ac:dyDescent="0.25">
      <c r="A22" s="7">
        <v>2025</v>
      </c>
      <c r="B22" s="7" t="s">
        <v>190</v>
      </c>
      <c r="C22" s="7">
        <v>1361</v>
      </c>
    </row>
    <row r="23" spans="1:3" customFormat="1" ht="15.75" x14ac:dyDescent="0.25">
      <c r="A23" s="7">
        <v>2025</v>
      </c>
      <c r="B23" s="7" t="s">
        <v>162</v>
      </c>
      <c r="C23" s="7">
        <v>435</v>
      </c>
    </row>
    <row r="24" spans="1:3" customFormat="1" ht="15.75" x14ac:dyDescent="0.25">
      <c r="A24" s="7">
        <v>2025</v>
      </c>
      <c r="B24" s="7" t="s">
        <v>191</v>
      </c>
      <c r="C24" s="7">
        <v>824</v>
      </c>
    </row>
    <row r="25" spans="1:3" customFormat="1" ht="15.75" x14ac:dyDescent="0.25">
      <c r="A25" s="7">
        <v>2025</v>
      </c>
      <c r="B25" s="7" t="s">
        <v>161</v>
      </c>
      <c r="C25" s="7">
        <v>374</v>
      </c>
    </row>
    <row r="26" spans="1:3" customFormat="1" ht="15.75" x14ac:dyDescent="0.25">
      <c r="A26" s="7">
        <v>2025</v>
      </c>
      <c r="B26" s="7" t="s">
        <v>160</v>
      </c>
      <c r="C26" s="7">
        <v>423</v>
      </c>
    </row>
    <row r="27" spans="1:3" customFormat="1" ht="15.75" x14ac:dyDescent="0.25">
      <c r="A27" s="7">
        <v>2025</v>
      </c>
      <c r="B27" s="7" t="s">
        <v>159</v>
      </c>
      <c r="C27" s="7">
        <v>402</v>
      </c>
    </row>
    <row r="28" spans="1:3" customFormat="1" ht="15.75" x14ac:dyDescent="0.25">
      <c r="A28" s="7">
        <v>2025</v>
      </c>
      <c r="B28" s="7" t="s">
        <v>158</v>
      </c>
      <c r="C28" s="7">
        <v>523</v>
      </c>
    </row>
    <row r="29" spans="1:3" customFormat="1" ht="15.75" x14ac:dyDescent="0.25">
      <c r="A29" s="7">
        <v>2025</v>
      </c>
      <c r="B29" s="7" t="s">
        <v>157</v>
      </c>
      <c r="C29" s="7">
        <v>449</v>
      </c>
    </row>
    <row r="30" spans="1:3" customFormat="1" ht="15.75" x14ac:dyDescent="0.25">
      <c r="A30" s="7">
        <v>2025</v>
      </c>
      <c r="B30" s="7" t="s">
        <v>156</v>
      </c>
      <c r="C30" s="7">
        <v>460</v>
      </c>
    </row>
    <row r="31" spans="1:3" customFormat="1" ht="15.75" x14ac:dyDescent="0.25">
      <c r="A31" s="7">
        <v>2025</v>
      </c>
      <c r="B31" s="7" t="s">
        <v>192</v>
      </c>
      <c r="C31" s="7">
        <v>389</v>
      </c>
    </row>
    <row r="32" spans="1:3" customFormat="1" ht="15.75" x14ac:dyDescent="0.25">
      <c r="A32" s="7">
        <v>2025</v>
      </c>
      <c r="B32" s="7" t="s">
        <v>155</v>
      </c>
      <c r="C32" s="7" t="s">
        <v>154</v>
      </c>
    </row>
    <row r="33" spans="1:3" customFormat="1" ht="15.75" x14ac:dyDescent="0.25">
      <c r="A33" s="7">
        <v>2025</v>
      </c>
      <c r="B33" s="7" t="s">
        <v>193</v>
      </c>
      <c r="C33" s="7">
        <v>993</v>
      </c>
    </row>
    <row r="34" spans="1:3" customFormat="1" ht="15.75" x14ac:dyDescent="0.25">
      <c r="A34" s="7">
        <v>2025</v>
      </c>
      <c r="B34" s="7" t="s">
        <v>153</v>
      </c>
      <c r="C34" s="7">
        <v>488</v>
      </c>
    </row>
    <row r="35" spans="1:3" customFormat="1" ht="15.75" x14ac:dyDescent="0.25">
      <c r="A35" s="7">
        <v>2025</v>
      </c>
      <c r="B35" s="7" t="s">
        <v>152</v>
      </c>
      <c r="C35" s="7">
        <v>521</v>
      </c>
    </row>
    <row r="36" spans="1:3" customFormat="1" ht="15.75" x14ac:dyDescent="0.25">
      <c r="A36" s="7">
        <v>2025</v>
      </c>
      <c r="B36" s="7" t="s">
        <v>151</v>
      </c>
      <c r="C36" s="7">
        <v>343</v>
      </c>
    </row>
    <row r="37" spans="1:3" customFormat="1" ht="15.75" x14ac:dyDescent="0.25">
      <c r="A37" s="7">
        <v>2025</v>
      </c>
      <c r="B37" s="7" t="s">
        <v>194</v>
      </c>
      <c r="C37" s="7">
        <v>674</v>
      </c>
    </row>
    <row r="38" spans="1:3" customFormat="1" ht="15.75" x14ac:dyDescent="0.25">
      <c r="A38" s="7">
        <v>2025</v>
      </c>
      <c r="B38" s="7" t="s">
        <v>150</v>
      </c>
      <c r="C38" s="7">
        <v>770</v>
      </c>
    </row>
    <row r="39" spans="1:3" customFormat="1" ht="15.75" x14ac:dyDescent="0.25">
      <c r="A39" s="7">
        <v>2025</v>
      </c>
      <c r="B39" s="7" t="s">
        <v>195</v>
      </c>
      <c r="C39" s="7">
        <v>740</v>
      </c>
    </row>
    <row r="40" spans="1:3" customFormat="1" ht="15.75" x14ac:dyDescent="0.25">
      <c r="A40" s="7">
        <v>2025</v>
      </c>
      <c r="B40" s="7" t="s">
        <v>149</v>
      </c>
      <c r="C40" s="7">
        <v>650</v>
      </c>
    </row>
    <row r="41" spans="1:3" customFormat="1" ht="15.75" x14ac:dyDescent="0.25">
      <c r="A41" s="7">
        <v>2025</v>
      </c>
      <c r="B41" s="7" t="s">
        <v>148</v>
      </c>
      <c r="C41" s="7">
        <v>1268</v>
      </c>
    </row>
    <row r="42" spans="1:3" customFormat="1" ht="15.75" x14ac:dyDescent="0.25">
      <c r="A42" s="7">
        <v>2025</v>
      </c>
      <c r="B42" s="7" t="s">
        <v>147</v>
      </c>
      <c r="C42" s="7">
        <v>699</v>
      </c>
    </row>
    <row r="43" spans="1:3" customFormat="1" ht="15.75" x14ac:dyDescent="0.25">
      <c r="A43" s="7">
        <v>2025</v>
      </c>
      <c r="B43" s="7" t="s">
        <v>196</v>
      </c>
      <c r="C43" s="7">
        <v>444</v>
      </c>
    </row>
    <row r="44" spans="1:3" customFormat="1" ht="15.75" x14ac:dyDescent="0.25">
      <c r="A44" s="7">
        <v>2025</v>
      </c>
      <c r="B44" s="7" t="s">
        <v>146</v>
      </c>
      <c r="C44" s="7">
        <v>660</v>
      </c>
    </row>
    <row r="45" spans="1:3" customFormat="1" ht="15.75" x14ac:dyDescent="0.25">
      <c r="A45" s="7">
        <v>2025</v>
      </c>
      <c r="B45" s="7" t="s">
        <v>145</v>
      </c>
      <c r="C45" s="7">
        <v>290</v>
      </c>
    </row>
    <row r="46" spans="1:3" customFormat="1" ht="15.75" x14ac:dyDescent="0.25">
      <c r="A46" s="7">
        <v>2025</v>
      </c>
      <c r="B46" s="7" t="s">
        <v>197</v>
      </c>
      <c r="C46" s="7">
        <v>701</v>
      </c>
    </row>
    <row r="47" spans="1:3" customFormat="1" ht="15.75" x14ac:dyDescent="0.25">
      <c r="A47" s="7">
        <v>2025</v>
      </c>
      <c r="B47" s="7" t="s">
        <v>144</v>
      </c>
      <c r="C47" s="7">
        <v>757</v>
      </c>
    </row>
    <row r="48" spans="1:3" customFormat="1" ht="15.75" x14ac:dyDescent="0.25">
      <c r="A48" s="7">
        <v>2025</v>
      </c>
      <c r="B48" s="7" t="s">
        <v>143</v>
      </c>
      <c r="C48" s="7">
        <v>537</v>
      </c>
    </row>
    <row r="49" spans="1:3" customFormat="1" ht="15.75" x14ac:dyDescent="0.25">
      <c r="A49" s="7">
        <v>2025</v>
      </c>
      <c r="B49" s="7" t="s">
        <v>142</v>
      </c>
      <c r="C49" s="7">
        <v>467</v>
      </c>
    </row>
    <row r="50" spans="1:3" customFormat="1" ht="15.75" x14ac:dyDescent="0.25">
      <c r="A50" s="7">
        <v>2025</v>
      </c>
      <c r="B50" s="7" t="s">
        <v>141</v>
      </c>
      <c r="C50" s="7">
        <v>731</v>
      </c>
    </row>
    <row r="51" spans="1:3" customFormat="1" ht="15.75" x14ac:dyDescent="0.25">
      <c r="A51" s="7">
        <v>2025</v>
      </c>
      <c r="B51" s="7" t="s">
        <v>140</v>
      </c>
      <c r="C51" s="7">
        <v>310</v>
      </c>
    </row>
    <row r="52" spans="1:3" customFormat="1" ht="15.75" x14ac:dyDescent="0.25">
      <c r="A52" s="7">
        <v>2025</v>
      </c>
      <c r="B52" s="7" t="s">
        <v>139</v>
      </c>
      <c r="C52" s="7">
        <v>290</v>
      </c>
    </row>
    <row r="53" spans="1:3" customFormat="1" ht="15.75" x14ac:dyDescent="0.25">
      <c r="A53" s="7">
        <v>2025</v>
      </c>
      <c r="B53" s="7" t="s">
        <v>198</v>
      </c>
      <c r="C53" s="7">
        <v>491</v>
      </c>
    </row>
    <row r="54" spans="1:3" customFormat="1" ht="15.75" x14ac:dyDescent="0.25">
      <c r="A54" s="7">
        <v>2025</v>
      </c>
      <c r="B54" s="7" t="s">
        <v>138</v>
      </c>
      <c r="C54" s="7">
        <v>537</v>
      </c>
    </row>
    <row r="55" spans="1:3" customFormat="1" ht="15.75" x14ac:dyDescent="0.25">
      <c r="A55" s="7">
        <v>2025</v>
      </c>
      <c r="B55" s="7" t="s">
        <v>137</v>
      </c>
      <c r="C55" s="7">
        <v>952</v>
      </c>
    </row>
    <row r="56" spans="1:3" customFormat="1" ht="15.75" x14ac:dyDescent="0.25">
      <c r="A56" s="7">
        <v>2025</v>
      </c>
      <c r="B56" s="7" t="s">
        <v>136</v>
      </c>
      <c r="C56" s="7">
        <v>910</v>
      </c>
    </row>
    <row r="57" spans="1:3" customFormat="1" ht="15.75" x14ac:dyDescent="0.25">
      <c r="A57" s="7">
        <v>2025</v>
      </c>
      <c r="B57" s="7" t="s">
        <v>199</v>
      </c>
      <c r="C57" s="7">
        <v>765</v>
      </c>
    </row>
    <row r="58" spans="1:3" customFormat="1" ht="15.75" x14ac:dyDescent="0.25">
      <c r="A58" s="7">
        <v>2025</v>
      </c>
      <c r="B58" s="7" t="s">
        <v>200</v>
      </c>
      <c r="C58" s="7">
        <v>986</v>
      </c>
    </row>
    <row r="59" spans="1:3" customFormat="1" ht="15.75" x14ac:dyDescent="0.25">
      <c r="A59" s="7">
        <v>2025</v>
      </c>
      <c r="B59" s="7" t="s">
        <v>135</v>
      </c>
      <c r="C59" s="7">
        <v>1012</v>
      </c>
    </row>
    <row r="60" spans="1:3" customFormat="1" ht="15.75" x14ac:dyDescent="0.25">
      <c r="A60" s="7">
        <v>2025</v>
      </c>
      <c r="B60" s="7" t="s">
        <v>134</v>
      </c>
      <c r="C60" s="7">
        <v>706</v>
      </c>
    </row>
    <row r="61" spans="1:3" customFormat="1" ht="15.75" x14ac:dyDescent="0.25">
      <c r="A61" s="7">
        <v>2025</v>
      </c>
      <c r="B61" s="7" t="s">
        <v>133</v>
      </c>
      <c r="C61" s="7">
        <v>337</v>
      </c>
    </row>
    <row r="62" spans="1:3" customFormat="1" ht="15.75" x14ac:dyDescent="0.25">
      <c r="A62" s="7">
        <v>2025</v>
      </c>
      <c r="B62" s="7" t="s">
        <v>132</v>
      </c>
      <c r="C62" s="7">
        <v>370</v>
      </c>
    </row>
    <row r="63" spans="1:3" customFormat="1" ht="15.75" x14ac:dyDescent="0.25">
      <c r="A63" s="7">
        <v>2025</v>
      </c>
      <c r="B63" s="7" t="s">
        <v>131</v>
      </c>
      <c r="C63" s="7">
        <v>335</v>
      </c>
    </row>
    <row r="64" spans="1:3" customFormat="1" ht="15.75" x14ac:dyDescent="0.25">
      <c r="A64" s="7">
        <v>2025</v>
      </c>
      <c r="B64" s="7" t="s">
        <v>201</v>
      </c>
      <c r="C64" s="7">
        <v>702</v>
      </c>
    </row>
    <row r="65" spans="1:3" customFormat="1" ht="15.75" x14ac:dyDescent="0.25">
      <c r="A65" s="7">
        <v>2025</v>
      </c>
      <c r="B65" s="7" t="s">
        <v>130</v>
      </c>
      <c r="C65" s="7">
        <v>746</v>
      </c>
    </row>
    <row r="66" spans="1:3" customFormat="1" ht="15.75" x14ac:dyDescent="0.25">
      <c r="A66" s="7">
        <v>2025</v>
      </c>
      <c r="B66" s="7" t="s">
        <v>129</v>
      </c>
      <c r="C66" s="7">
        <v>677</v>
      </c>
    </row>
    <row r="67" spans="1:3" customFormat="1" ht="15.75" x14ac:dyDescent="0.25">
      <c r="A67" s="7">
        <v>2025</v>
      </c>
      <c r="B67" s="7" t="s">
        <v>128</v>
      </c>
      <c r="C67" s="7" t="s">
        <v>127</v>
      </c>
    </row>
    <row r="68" spans="1:3" customFormat="1" ht="15.75" x14ac:dyDescent="0.25">
      <c r="A68" s="7">
        <v>2025</v>
      </c>
      <c r="B68" s="7" t="s">
        <v>202</v>
      </c>
      <c r="C68" s="7">
        <v>772</v>
      </c>
    </row>
    <row r="69" spans="1:3" customFormat="1" ht="15.75" x14ac:dyDescent="0.25">
      <c r="A69" s="7">
        <v>2025</v>
      </c>
      <c r="B69" s="7" t="s">
        <v>203</v>
      </c>
      <c r="C69" s="7">
        <v>868</v>
      </c>
    </row>
    <row r="70" spans="1:3" customFormat="1" ht="15.75" x14ac:dyDescent="0.25">
      <c r="A70" s="7">
        <v>2025</v>
      </c>
      <c r="B70" s="7" t="s">
        <v>204</v>
      </c>
      <c r="C70" s="7">
        <v>650</v>
      </c>
    </row>
    <row r="71" spans="1:3" customFormat="1" ht="15.75" x14ac:dyDescent="0.25">
      <c r="A71" s="7">
        <v>2025</v>
      </c>
      <c r="B71" s="7" t="s">
        <v>126</v>
      </c>
      <c r="C71" s="7">
        <v>658</v>
      </c>
    </row>
    <row r="72" spans="1:3" customFormat="1" ht="15.75" x14ac:dyDescent="0.25">
      <c r="A72" s="7">
        <v>2025</v>
      </c>
      <c r="B72" s="7" t="s">
        <v>125</v>
      </c>
      <c r="C72" s="7">
        <v>738</v>
      </c>
    </row>
    <row r="73" spans="1:3" customFormat="1" ht="15.75" x14ac:dyDescent="0.25">
      <c r="A73" s="7">
        <v>2025</v>
      </c>
      <c r="B73" s="7" t="s">
        <v>124</v>
      </c>
      <c r="C73" s="7">
        <v>838</v>
      </c>
    </row>
    <row r="74" spans="1:3" customFormat="1" ht="15.75" x14ac:dyDescent="0.25">
      <c r="A74" s="7">
        <v>2025</v>
      </c>
      <c r="B74" s="7" t="s">
        <v>123</v>
      </c>
      <c r="C74" s="7">
        <v>511</v>
      </c>
    </row>
    <row r="75" spans="1:3" customFormat="1" ht="15.75" x14ac:dyDescent="0.25">
      <c r="A75" s="7">
        <v>2025</v>
      </c>
      <c r="B75" s="7" t="s">
        <v>122</v>
      </c>
      <c r="C75" s="7">
        <v>1018</v>
      </c>
    </row>
    <row r="76" spans="1:3" customFormat="1" ht="15.75" x14ac:dyDescent="0.25">
      <c r="A76" s="7">
        <v>2025</v>
      </c>
      <c r="B76" s="7" t="s">
        <v>121</v>
      </c>
      <c r="C76" s="7">
        <v>347</v>
      </c>
    </row>
    <row r="77" spans="1:3" customFormat="1" ht="15.75" x14ac:dyDescent="0.25">
      <c r="A77" s="7">
        <v>2025</v>
      </c>
      <c r="B77" s="7" t="s">
        <v>120</v>
      </c>
      <c r="C77" s="7">
        <v>518</v>
      </c>
    </row>
    <row r="78" spans="1:3" customFormat="1" ht="15.75" x14ac:dyDescent="0.25">
      <c r="A78" s="7">
        <v>2025</v>
      </c>
      <c r="B78" s="7" t="s">
        <v>119</v>
      </c>
      <c r="C78" s="7">
        <v>676</v>
      </c>
    </row>
    <row r="79" spans="1:3" customFormat="1" ht="15.75" x14ac:dyDescent="0.25">
      <c r="A79" s="7">
        <v>2025</v>
      </c>
      <c r="B79" s="7" t="s">
        <v>118</v>
      </c>
      <c r="C79" s="7">
        <v>1099</v>
      </c>
    </row>
    <row r="80" spans="1:3" customFormat="1" ht="15.75" x14ac:dyDescent="0.25">
      <c r="A80" s="7">
        <v>2025</v>
      </c>
      <c r="B80" s="7" t="s">
        <v>117</v>
      </c>
      <c r="C80" s="7">
        <v>1167</v>
      </c>
    </row>
    <row r="81" spans="1:3" customFormat="1" ht="15.75" x14ac:dyDescent="0.25">
      <c r="A81" s="7">
        <v>2025</v>
      </c>
      <c r="B81" s="7" t="s">
        <v>116</v>
      </c>
      <c r="C81" s="7">
        <v>947</v>
      </c>
    </row>
    <row r="82" spans="1:3" customFormat="1" ht="15.75" x14ac:dyDescent="0.25">
      <c r="A82" s="7">
        <v>2025</v>
      </c>
      <c r="B82" s="7" t="s">
        <v>115</v>
      </c>
      <c r="C82" s="7">
        <v>828</v>
      </c>
    </row>
    <row r="83" spans="1:3" customFormat="1" ht="15.75" x14ac:dyDescent="0.25">
      <c r="A83" s="7">
        <v>2025</v>
      </c>
      <c r="B83" s="7" t="s">
        <v>114</v>
      </c>
      <c r="C83" s="7">
        <v>494</v>
      </c>
    </row>
    <row r="84" spans="1:3" customFormat="1" ht="15.75" x14ac:dyDescent="0.25">
      <c r="A84" s="7">
        <v>2025</v>
      </c>
      <c r="B84" s="7" t="s">
        <v>113</v>
      </c>
      <c r="C84" s="7">
        <v>454</v>
      </c>
    </row>
    <row r="85" spans="1:3" customFormat="1" ht="15.75" x14ac:dyDescent="0.25">
      <c r="A85" s="7">
        <v>2025</v>
      </c>
      <c r="B85" s="7" t="s">
        <v>112</v>
      </c>
      <c r="C85" s="7">
        <v>925</v>
      </c>
    </row>
    <row r="86" spans="1:3" customFormat="1" ht="15.75" x14ac:dyDescent="0.25">
      <c r="A86" s="7">
        <v>2025</v>
      </c>
      <c r="B86" s="7" t="s">
        <v>111</v>
      </c>
      <c r="C86" s="7">
        <v>579</v>
      </c>
    </row>
    <row r="87" spans="1:3" customFormat="1" ht="15.75" x14ac:dyDescent="0.25">
      <c r="A87" s="7">
        <v>2025</v>
      </c>
      <c r="B87" s="7" t="s">
        <v>110</v>
      </c>
      <c r="C87" s="7">
        <v>546</v>
      </c>
    </row>
    <row r="88" spans="1:3" customFormat="1" ht="15.75" x14ac:dyDescent="0.25">
      <c r="A88" s="7">
        <v>2025</v>
      </c>
      <c r="B88" s="7" t="s">
        <v>109</v>
      </c>
      <c r="C88" s="7">
        <v>951</v>
      </c>
    </row>
    <row r="89" spans="1:3" customFormat="1" ht="15.75" x14ac:dyDescent="0.25">
      <c r="A89" s="7">
        <v>2025</v>
      </c>
      <c r="B89" s="7" t="s">
        <v>108</v>
      </c>
      <c r="C89" s="7">
        <v>383</v>
      </c>
    </row>
    <row r="90" spans="1:3" customFormat="1" ht="15.75" x14ac:dyDescent="0.25">
      <c r="A90" s="7">
        <v>2025</v>
      </c>
      <c r="B90" s="7" t="s">
        <v>107</v>
      </c>
      <c r="C90" s="7">
        <v>518</v>
      </c>
    </row>
    <row r="91" spans="1:3" customFormat="1" ht="15.75" x14ac:dyDescent="0.25">
      <c r="A91" s="7">
        <v>2025</v>
      </c>
      <c r="B91" s="7" t="s">
        <v>106</v>
      </c>
      <c r="C91" s="7">
        <v>672</v>
      </c>
    </row>
    <row r="92" spans="1:3" customFormat="1" ht="15.75" x14ac:dyDescent="0.25">
      <c r="A92" s="7">
        <v>2025</v>
      </c>
      <c r="B92" s="7" t="s">
        <v>105</v>
      </c>
      <c r="C92" s="7">
        <v>290</v>
      </c>
    </row>
    <row r="93" spans="1:3" customFormat="1" ht="15.75" x14ac:dyDescent="0.25">
      <c r="A93" s="7">
        <v>2025</v>
      </c>
      <c r="B93" s="7" t="s">
        <v>205</v>
      </c>
      <c r="C93" s="7">
        <v>367</v>
      </c>
    </row>
    <row r="94" spans="1:3" customFormat="1" ht="15.75" x14ac:dyDescent="0.25">
      <c r="A94" s="7">
        <v>2025</v>
      </c>
      <c r="B94" s="7" t="s">
        <v>104</v>
      </c>
      <c r="C94" s="7">
        <v>741</v>
      </c>
    </row>
    <row r="95" spans="1:3" customFormat="1" ht="15.75" x14ac:dyDescent="0.25">
      <c r="A95" s="7">
        <v>2025</v>
      </c>
      <c r="B95" s="7" t="s">
        <v>103</v>
      </c>
      <c r="C95" s="7">
        <v>650</v>
      </c>
    </row>
    <row r="96" spans="1:3" customFormat="1" ht="15.75" x14ac:dyDescent="0.25">
      <c r="A96" s="7">
        <v>2025</v>
      </c>
      <c r="B96" s="7" t="s">
        <v>102</v>
      </c>
      <c r="C96" s="7">
        <v>290</v>
      </c>
    </row>
    <row r="97" spans="1:3" customFormat="1" ht="15.75" x14ac:dyDescent="0.25">
      <c r="A97" s="7">
        <v>2025</v>
      </c>
      <c r="B97" s="7" t="s">
        <v>101</v>
      </c>
      <c r="C97" s="7">
        <v>558</v>
      </c>
    </row>
    <row r="98" spans="1:3" customFormat="1" ht="15.75" x14ac:dyDescent="0.25">
      <c r="A98" s="7">
        <v>2025</v>
      </c>
      <c r="B98" s="7" t="s">
        <v>100</v>
      </c>
      <c r="C98" s="7">
        <v>478</v>
      </c>
    </row>
    <row r="99" spans="1:3" customFormat="1" ht="15.75" x14ac:dyDescent="0.25">
      <c r="A99" s="7">
        <v>2025</v>
      </c>
      <c r="B99" s="7" t="s">
        <v>99</v>
      </c>
      <c r="C99" s="7">
        <v>882</v>
      </c>
    </row>
    <row r="100" spans="1:3" customFormat="1" ht="15.75" x14ac:dyDescent="0.25">
      <c r="A100" s="7">
        <v>2025</v>
      </c>
      <c r="B100" s="7" t="s">
        <v>98</v>
      </c>
      <c r="C100" s="7">
        <v>290</v>
      </c>
    </row>
    <row r="101" spans="1:3" customFormat="1" ht="15.75" x14ac:dyDescent="0.25">
      <c r="A101" s="7">
        <v>2025</v>
      </c>
      <c r="B101" s="7" t="s">
        <v>206</v>
      </c>
      <c r="C101" s="7">
        <v>290</v>
      </c>
    </row>
    <row r="102" spans="1:3" customFormat="1" ht="15.75" x14ac:dyDescent="0.25">
      <c r="A102" s="7">
        <v>2025</v>
      </c>
      <c r="B102" s="7" t="s">
        <v>97</v>
      </c>
      <c r="C102" s="7">
        <v>804</v>
      </c>
    </row>
    <row r="103" spans="1:3" customFormat="1" ht="15.75" x14ac:dyDescent="0.25">
      <c r="A103" s="7">
        <v>2025</v>
      </c>
      <c r="B103" s="7" t="s">
        <v>96</v>
      </c>
      <c r="C103" s="7">
        <v>711</v>
      </c>
    </row>
    <row r="104" spans="1:3" customFormat="1" ht="15.75" x14ac:dyDescent="0.25">
      <c r="A104" s="7">
        <v>2025</v>
      </c>
      <c r="B104" s="7" t="s">
        <v>95</v>
      </c>
      <c r="C104" s="7">
        <v>290</v>
      </c>
    </row>
    <row r="105" spans="1:3" customFormat="1" ht="15.75" x14ac:dyDescent="0.25">
      <c r="A105" s="7">
        <v>2025</v>
      </c>
      <c r="B105" s="7" t="s">
        <v>94</v>
      </c>
      <c r="C105" s="7">
        <v>1180</v>
      </c>
    </row>
    <row r="106" spans="1:3" customFormat="1" ht="15.75" x14ac:dyDescent="0.25">
      <c r="A106" s="7">
        <v>2025</v>
      </c>
      <c r="B106" s="7" t="s">
        <v>93</v>
      </c>
      <c r="C106" s="7">
        <v>671</v>
      </c>
    </row>
    <row r="107" spans="1:3" customFormat="1" ht="15.75" x14ac:dyDescent="0.25">
      <c r="A107" s="7">
        <v>2025</v>
      </c>
      <c r="B107" s="7" t="s">
        <v>92</v>
      </c>
      <c r="C107" s="7">
        <v>1022</v>
      </c>
    </row>
    <row r="108" spans="1:3" customFormat="1" ht="15.75" x14ac:dyDescent="0.25">
      <c r="A108" s="7">
        <v>2025</v>
      </c>
      <c r="B108" s="7" t="s">
        <v>91</v>
      </c>
      <c r="C108" s="7">
        <v>682</v>
      </c>
    </row>
    <row r="109" spans="1:3" customFormat="1" ht="15.75" x14ac:dyDescent="0.25">
      <c r="A109" s="7">
        <v>2025</v>
      </c>
      <c r="B109" s="7" t="s">
        <v>90</v>
      </c>
      <c r="C109" s="7">
        <v>290</v>
      </c>
    </row>
    <row r="110" spans="1:3" customFormat="1" ht="15.75" x14ac:dyDescent="0.25">
      <c r="A110" s="7">
        <v>2025</v>
      </c>
      <c r="B110" s="7" t="s">
        <v>89</v>
      </c>
      <c r="C110" s="7">
        <v>327</v>
      </c>
    </row>
    <row r="111" spans="1:3" customFormat="1" ht="15.75" x14ac:dyDescent="0.25">
      <c r="A111" s="7">
        <v>2025</v>
      </c>
      <c r="B111" s="7" t="s">
        <v>88</v>
      </c>
      <c r="C111" s="7">
        <v>332</v>
      </c>
    </row>
    <row r="112" spans="1:3" customFormat="1" ht="15.75" x14ac:dyDescent="0.25">
      <c r="A112" s="7">
        <v>2025</v>
      </c>
      <c r="B112" s="7" t="s">
        <v>87</v>
      </c>
      <c r="C112" s="7">
        <v>545</v>
      </c>
    </row>
    <row r="113" spans="1:3" customFormat="1" ht="15.75" x14ac:dyDescent="0.25">
      <c r="A113" s="7">
        <v>2025</v>
      </c>
      <c r="B113" s="7" t="s">
        <v>86</v>
      </c>
      <c r="C113" s="7">
        <v>502</v>
      </c>
    </row>
    <row r="114" spans="1:3" customFormat="1" ht="15.75" x14ac:dyDescent="0.25">
      <c r="A114" s="7">
        <v>2025</v>
      </c>
      <c r="B114" s="7" t="s">
        <v>85</v>
      </c>
      <c r="C114" s="7">
        <v>658</v>
      </c>
    </row>
    <row r="115" spans="1:3" customFormat="1" ht="15.75" x14ac:dyDescent="0.25">
      <c r="A115" s="7">
        <v>2025</v>
      </c>
      <c r="B115" s="7" t="s">
        <v>84</v>
      </c>
      <c r="C115" s="7">
        <v>506</v>
      </c>
    </row>
    <row r="116" spans="1:3" customFormat="1" ht="15.75" x14ac:dyDescent="0.25">
      <c r="A116" s="7">
        <v>2025</v>
      </c>
      <c r="B116" s="7" t="s">
        <v>207</v>
      </c>
      <c r="C116" s="7">
        <v>811</v>
      </c>
    </row>
    <row r="117" spans="1:3" customFormat="1" ht="15.75" x14ac:dyDescent="0.25">
      <c r="A117" s="7">
        <v>2025</v>
      </c>
      <c r="B117" s="7" t="s">
        <v>83</v>
      </c>
      <c r="C117" s="7">
        <v>388</v>
      </c>
    </row>
    <row r="118" spans="1:3" customFormat="1" ht="15.75" x14ac:dyDescent="0.25">
      <c r="A118" s="7">
        <v>2025</v>
      </c>
      <c r="B118" s="7" t="s">
        <v>82</v>
      </c>
      <c r="C118" s="7">
        <v>383</v>
      </c>
    </row>
    <row r="119" spans="1:3" customFormat="1" ht="15.75" x14ac:dyDescent="0.25">
      <c r="A119" s="7">
        <v>2025</v>
      </c>
      <c r="B119" s="7" t="s">
        <v>81</v>
      </c>
      <c r="C119" s="7">
        <v>577</v>
      </c>
    </row>
    <row r="120" spans="1:3" customFormat="1" ht="15.75" x14ac:dyDescent="0.25">
      <c r="A120" s="7">
        <v>2025</v>
      </c>
      <c r="B120" s="7" t="s">
        <v>208</v>
      </c>
      <c r="C120" s="7">
        <v>643</v>
      </c>
    </row>
    <row r="121" spans="1:3" customFormat="1" ht="15.75" x14ac:dyDescent="0.25">
      <c r="A121" s="7">
        <v>2025</v>
      </c>
      <c r="B121" s="7" t="s">
        <v>80</v>
      </c>
      <c r="C121" s="7">
        <v>440</v>
      </c>
    </row>
    <row r="122" spans="1:3" customFormat="1" ht="15.75" x14ac:dyDescent="0.25">
      <c r="A122" s="7">
        <v>2025</v>
      </c>
      <c r="B122" s="7" t="s">
        <v>79</v>
      </c>
      <c r="C122" s="7">
        <v>429</v>
      </c>
    </row>
    <row r="123" spans="1:3" customFormat="1" ht="15.75" x14ac:dyDescent="0.25">
      <c r="A123" s="7">
        <v>2025</v>
      </c>
      <c r="B123" s="7" t="s">
        <v>78</v>
      </c>
      <c r="C123" s="7">
        <v>1070</v>
      </c>
    </row>
    <row r="124" spans="1:3" customFormat="1" ht="15.75" x14ac:dyDescent="0.25">
      <c r="A124" s="7">
        <v>2025</v>
      </c>
      <c r="B124" s="7" t="s">
        <v>77</v>
      </c>
      <c r="C124" s="7">
        <v>398</v>
      </c>
    </row>
    <row r="125" spans="1:3" customFormat="1" ht="15.75" x14ac:dyDescent="0.25">
      <c r="A125" s="7">
        <v>2025</v>
      </c>
      <c r="B125" s="7" t="s">
        <v>76</v>
      </c>
      <c r="C125" s="7">
        <v>411</v>
      </c>
    </row>
    <row r="126" spans="1:3" customFormat="1" ht="15.75" x14ac:dyDescent="0.25">
      <c r="A126" s="7">
        <v>2025</v>
      </c>
      <c r="B126" s="7" t="s">
        <v>75</v>
      </c>
      <c r="C126" s="7">
        <v>336</v>
      </c>
    </row>
    <row r="127" spans="1:3" customFormat="1" ht="15.75" x14ac:dyDescent="0.25">
      <c r="A127" s="7">
        <v>2025</v>
      </c>
      <c r="B127" s="7" t="s">
        <v>209</v>
      </c>
      <c r="C127" s="7">
        <v>311</v>
      </c>
    </row>
    <row r="128" spans="1:3" customFormat="1" ht="15.75" x14ac:dyDescent="0.25">
      <c r="A128" s="7">
        <v>2025</v>
      </c>
      <c r="B128" s="7" t="s">
        <v>74</v>
      </c>
      <c r="C128" s="7">
        <v>756</v>
      </c>
    </row>
    <row r="129" spans="1:3" customFormat="1" ht="15.75" x14ac:dyDescent="0.25">
      <c r="A129" s="7">
        <v>2025</v>
      </c>
      <c r="B129" s="7" t="s">
        <v>73</v>
      </c>
      <c r="C129" s="7">
        <v>290</v>
      </c>
    </row>
    <row r="130" spans="1:3" customFormat="1" ht="15.75" x14ac:dyDescent="0.25">
      <c r="A130" s="7">
        <v>2025</v>
      </c>
      <c r="B130" s="7" t="s">
        <v>72</v>
      </c>
      <c r="C130" s="7">
        <v>527</v>
      </c>
    </row>
    <row r="131" spans="1:3" customFormat="1" ht="15.75" x14ac:dyDescent="0.25">
      <c r="A131" s="7">
        <v>2025</v>
      </c>
      <c r="B131" s="7" t="s">
        <v>71</v>
      </c>
      <c r="C131" s="7">
        <v>410</v>
      </c>
    </row>
    <row r="132" spans="1:3" customFormat="1" ht="15.75" x14ac:dyDescent="0.25">
      <c r="A132" s="7">
        <v>2025</v>
      </c>
      <c r="B132" s="7" t="s">
        <v>210</v>
      </c>
      <c r="C132" s="7">
        <v>315</v>
      </c>
    </row>
    <row r="133" spans="1:3" customFormat="1" ht="15.75" x14ac:dyDescent="0.25">
      <c r="A133" s="7">
        <v>2025</v>
      </c>
      <c r="B133" s="7" t="s">
        <v>70</v>
      </c>
      <c r="C133" s="7">
        <v>1095</v>
      </c>
    </row>
    <row r="134" spans="1:3" customFormat="1" ht="15.75" x14ac:dyDescent="0.25">
      <c r="A134" s="7">
        <v>2025</v>
      </c>
      <c r="B134" s="7" t="s">
        <v>211</v>
      </c>
      <c r="C134" s="7">
        <v>923</v>
      </c>
    </row>
    <row r="135" spans="1:3" customFormat="1" ht="15.75" x14ac:dyDescent="0.25">
      <c r="A135" s="7">
        <v>2025</v>
      </c>
      <c r="B135" s="7" t="s">
        <v>69</v>
      </c>
      <c r="C135" s="7">
        <v>640</v>
      </c>
    </row>
    <row r="136" spans="1:3" customFormat="1" ht="15.75" x14ac:dyDescent="0.25">
      <c r="A136" s="7">
        <v>2025</v>
      </c>
      <c r="B136" s="7" t="s">
        <v>68</v>
      </c>
      <c r="C136" s="7">
        <v>944</v>
      </c>
    </row>
    <row r="137" spans="1:3" customFormat="1" ht="15.75" x14ac:dyDescent="0.25">
      <c r="A137" s="7">
        <v>2025</v>
      </c>
      <c r="B137" s="7" t="s">
        <v>67</v>
      </c>
      <c r="C137" s="7">
        <v>290</v>
      </c>
    </row>
    <row r="138" spans="1:3" customFormat="1" ht="15.75" x14ac:dyDescent="0.25">
      <c r="A138" s="7">
        <v>2025</v>
      </c>
      <c r="B138" s="7" t="s">
        <v>66</v>
      </c>
      <c r="C138" s="7">
        <v>757</v>
      </c>
    </row>
    <row r="139" spans="1:3" customFormat="1" ht="15.75" x14ac:dyDescent="0.25">
      <c r="A139" s="7">
        <v>2025</v>
      </c>
      <c r="B139" s="7" t="s">
        <v>65</v>
      </c>
      <c r="C139" s="7">
        <v>598</v>
      </c>
    </row>
    <row r="140" spans="1:3" customFormat="1" ht="15.75" x14ac:dyDescent="0.25">
      <c r="A140" s="7">
        <v>2025</v>
      </c>
      <c r="B140" s="7" t="s">
        <v>64</v>
      </c>
      <c r="C140" s="7">
        <v>315</v>
      </c>
    </row>
    <row r="141" spans="1:3" customFormat="1" ht="15.75" x14ac:dyDescent="0.25">
      <c r="A141" s="7">
        <v>2025</v>
      </c>
      <c r="B141" s="7" t="s">
        <v>63</v>
      </c>
      <c r="C141" s="7">
        <v>484</v>
      </c>
    </row>
    <row r="142" spans="1:3" customFormat="1" ht="15.75" x14ac:dyDescent="0.25">
      <c r="A142" s="7">
        <v>2025</v>
      </c>
      <c r="B142" s="7" t="s">
        <v>62</v>
      </c>
      <c r="C142" s="7">
        <v>615</v>
      </c>
    </row>
    <row r="143" spans="1:3" customFormat="1" ht="15.75" x14ac:dyDescent="0.25">
      <c r="A143" s="7">
        <v>2025</v>
      </c>
      <c r="B143" s="7" t="s">
        <v>61</v>
      </c>
      <c r="C143" s="7">
        <v>619</v>
      </c>
    </row>
    <row r="144" spans="1:3" customFormat="1" ht="15.75" x14ac:dyDescent="0.25">
      <c r="A144" s="7">
        <v>2025</v>
      </c>
      <c r="B144" s="7" t="s">
        <v>60</v>
      </c>
      <c r="C144" s="7">
        <v>806</v>
      </c>
    </row>
    <row r="145" spans="1:3" customFormat="1" ht="15.75" x14ac:dyDescent="0.25">
      <c r="A145" s="7">
        <v>2025</v>
      </c>
      <c r="B145" s="7" t="s">
        <v>59</v>
      </c>
      <c r="C145" s="7">
        <v>931</v>
      </c>
    </row>
    <row r="146" spans="1:3" customFormat="1" ht="15.75" x14ac:dyDescent="0.25">
      <c r="A146" s="7">
        <v>2025</v>
      </c>
      <c r="B146" s="7" t="s">
        <v>212</v>
      </c>
      <c r="C146" s="7">
        <v>763</v>
      </c>
    </row>
    <row r="147" spans="1:3" customFormat="1" ht="15.75" x14ac:dyDescent="0.25">
      <c r="A147" s="7">
        <v>2025</v>
      </c>
      <c r="B147" s="7" t="s">
        <v>58</v>
      </c>
      <c r="C147" s="7">
        <v>462</v>
      </c>
    </row>
    <row r="148" spans="1:3" customFormat="1" ht="15.75" x14ac:dyDescent="0.25">
      <c r="A148" s="7">
        <v>2025</v>
      </c>
      <c r="B148" s="7" t="s">
        <v>57</v>
      </c>
      <c r="C148" s="7">
        <v>290</v>
      </c>
    </row>
    <row r="149" spans="1:3" customFormat="1" ht="15.75" x14ac:dyDescent="0.25">
      <c r="A149" s="7">
        <v>2025</v>
      </c>
      <c r="B149" s="7" t="s">
        <v>56</v>
      </c>
      <c r="C149" s="7">
        <v>589</v>
      </c>
    </row>
    <row r="150" spans="1:3" customFormat="1" ht="15.75" x14ac:dyDescent="0.25">
      <c r="A150" s="7">
        <v>2025</v>
      </c>
      <c r="B150" s="7" t="s">
        <v>55</v>
      </c>
      <c r="C150" s="7">
        <v>789</v>
      </c>
    </row>
    <row r="151" spans="1:3" customFormat="1" ht="15.75" x14ac:dyDescent="0.25">
      <c r="A151" s="7">
        <v>2025</v>
      </c>
      <c r="B151" s="7" t="s">
        <v>54</v>
      </c>
      <c r="C151" s="7">
        <v>514</v>
      </c>
    </row>
    <row r="152" spans="1:3" customFormat="1" ht="15.75" x14ac:dyDescent="0.25">
      <c r="A152" s="7">
        <v>2025</v>
      </c>
      <c r="B152" s="7" t="s">
        <v>213</v>
      </c>
      <c r="C152" s="7">
        <v>729</v>
      </c>
    </row>
    <row r="153" spans="1:3" customFormat="1" ht="15.75" x14ac:dyDescent="0.25">
      <c r="A153" s="7">
        <v>2025</v>
      </c>
      <c r="B153" s="7" t="s">
        <v>53</v>
      </c>
      <c r="C153" s="7">
        <v>616</v>
      </c>
    </row>
    <row r="154" spans="1:3" customFormat="1" ht="15.75" x14ac:dyDescent="0.25">
      <c r="A154" s="7">
        <v>2025</v>
      </c>
      <c r="B154" s="7" t="s">
        <v>52</v>
      </c>
      <c r="C154" s="7" t="s">
        <v>51</v>
      </c>
    </row>
    <row r="155" spans="1:3" customFormat="1" ht="15.75" x14ac:dyDescent="0.25">
      <c r="A155" s="7">
        <v>2025</v>
      </c>
      <c r="B155" s="7" t="s">
        <v>50</v>
      </c>
      <c r="C155" s="7">
        <v>1158</v>
      </c>
    </row>
    <row r="156" spans="1:3" customFormat="1" ht="15.75" x14ac:dyDescent="0.25">
      <c r="A156" s="7">
        <v>2025</v>
      </c>
      <c r="B156" s="7" t="s">
        <v>49</v>
      </c>
      <c r="C156" s="7">
        <v>1402</v>
      </c>
    </row>
    <row r="157" spans="1:3" customFormat="1" ht="15.75" x14ac:dyDescent="0.25">
      <c r="A157" s="7">
        <v>2025</v>
      </c>
      <c r="B157" s="7" t="s">
        <v>48</v>
      </c>
      <c r="C157" s="7">
        <v>673</v>
      </c>
    </row>
    <row r="158" spans="1:3" customFormat="1" ht="15.75" x14ac:dyDescent="0.25">
      <c r="A158" s="7">
        <v>2025</v>
      </c>
      <c r="B158" s="7" t="s">
        <v>47</v>
      </c>
      <c r="C158" s="7">
        <v>515</v>
      </c>
    </row>
    <row r="159" spans="1:3" customFormat="1" ht="15.75" x14ac:dyDescent="0.25">
      <c r="A159" s="7">
        <v>2025</v>
      </c>
      <c r="B159" s="7" t="s">
        <v>46</v>
      </c>
      <c r="C159" s="7">
        <v>1011</v>
      </c>
    </row>
    <row r="160" spans="1:3" customFormat="1" ht="15.75" x14ac:dyDescent="0.25">
      <c r="A160" s="7">
        <v>2025</v>
      </c>
      <c r="B160" s="7" t="s">
        <v>45</v>
      </c>
      <c r="C160" s="7">
        <v>391</v>
      </c>
    </row>
    <row r="161" spans="1:3" customFormat="1" ht="15.75" x14ac:dyDescent="0.25">
      <c r="A161" s="7">
        <v>2025</v>
      </c>
      <c r="B161" s="7" t="s">
        <v>44</v>
      </c>
      <c r="C161" s="7">
        <v>961</v>
      </c>
    </row>
    <row r="162" spans="1:3" customFormat="1" ht="15.75" x14ac:dyDescent="0.25">
      <c r="A162" s="7">
        <v>2025</v>
      </c>
      <c r="B162" s="7" t="s">
        <v>214</v>
      </c>
      <c r="C162" s="7">
        <v>831</v>
      </c>
    </row>
    <row r="163" spans="1:3" customFormat="1" ht="15.75" x14ac:dyDescent="0.25">
      <c r="A163" s="7">
        <v>2025</v>
      </c>
      <c r="B163" s="7" t="s">
        <v>43</v>
      </c>
      <c r="C163" s="7">
        <v>763</v>
      </c>
    </row>
    <row r="164" spans="1:3" customFormat="1" ht="15.75" x14ac:dyDescent="0.25">
      <c r="A164" s="7">
        <v>2025</v>
      </c>
      <c r="B164" s="7" t="s">
        <v>42</v>
      </c>
      <c r="C164" s="7">
        <v>617</v>
      </c>
    </row>
    <row r="165" spans="1:3" customFormat="1" ht="15.75" x14ac:dyDescent="0.25">
      <c r="A165" s="7">
        <v>2025</v>
      </c>
      <c r="B165" s="7" t="s">
        <v>41</v>
      </c>
      <c r="C165" s="7">
        <v>676</v>
      </c>
    </row>
    <row r="166" spans="1:3" customFormat="1" ht="15.75" x14ac:dyDescent="0.25">
      <c r="A166" s="7">
        <v>2025</v>
      </c>
      <c r="B166" s="7" t="s">
        <v>40</v>
      </c>
      <c r="C166" s="7">
        <v>515</v>
      </c>
    </row>
    <row r="167" spans="1:3" customFormat="1" ht="15.75" x14ac:dyDescent="0.25">
      <c r="A167" s="7">
        <v>2025</v>
      </c>
      <c r="B167" s="7" t="s">
        <v>39</v>
      </c>
      <c r="C167" s="7">
        <v>986</v>
      </c>
    </row>
    <row r="168" spans="1:3" customFormat="1" ht="15.75" x14ac:dyDescent="0.25">
      <c r="A168" s="7">
        <v>2025</v>
      </c>
      <c r="B168" s="7" t="s">
        <v>215</v>
      </c>
      <c r="C168" s="7">
        <v>543</v>
      </c>
    </row>
    <row r="169" spans="1:3" customFormat="1" ht="15.75" x14ac:dyDescent="0.25">
      <c r="A169" s="7">
        <v>2025</v>
      </c>
      <c r="B169" s="7" t="s">
        <v>38</v>
      </c>
      <c r="C169" s="7" t="s">
        <v>37</v>
      </c>
    </row>
    <row r="170" spans="1:3" customFormat="1" ht="15.75" x14ac:dyDescent="0.25">
      <c r="A170" s="7">
        <v>2025</v>
      </c>
      <c r="B170" s="7" t="s">
        <v>36</v>
      </c>
      <c r="C170" s="7">
        <v>383</v>
      </c>
    </row>
    <row r="171" spans="1:3" customFormat="1" ht="15.75" x14ac:dyDescent="0.25">
      <c r="A171" s="7">
        <v>2025</v>
      </c>
      <c r="B171" s="7" t="s">
        <v>35</v>
      </c>
      <c r="C171" s="7">
        <v>617</v>
      </c>
    </row>
    <row r="172" spans="1:3" customFormat="1" ht="15.75" x14ac:dyDescent="0.25">
      <c r="A172" s="7">
        <v>2025</v>
      </c>
      <c r="B172" s="7" t="s">
        <v>216</v>
      </c>
      <c r="C172" s="7">
        <v>290</v>
      </c>
    </row>
    <row r="173" spans="1:3" customFormat="1" ht="15.75" x14ac:dyDescent="0.25">
      <c r="A173" s="7">
        <v>2025</v>
      </c>
      <c r="B173" s="7" t="s">
        <v>34</v>
      </c>
      <c r="C173" s="7">
        <v>590</v>
      </c>
    </row>
    <row r="174" spans="1:3" customFormat="1" ht="15.75" x14ac:dyDescent="0.25">
      <c r="A174" s="7">
        <v>2025</v>
      </c>
      <c r="B174" s="7" t="s">
        <v>33</v>
      </c>
      <c r="C174" s="7">
        <v>341</v>
      </c>
    </row>
    <row r="175" spans="1:3" customFormat="1" ht="15.75" x14ac:dyDescent="0.25">
      <c r="A175" s="7">
        <v>2025</v>
      </c>
      <c r="B175" s="7" t="s">
        <v>217</v>
      </c>
      <c r="C175" s="7">
        <v>624</v>
      </c>
    </row>
    <row r="176" spans="1:3" customFormat="1" ht="15.75" x14ac:dyDescent="0.25">
      <c r="A176" s="7">
        <v>2025</v>
      </c>
      <c r="B176" s="7" t="s">
        <v>32</v>
      </c>
      <c r="C176" s="7">
        <v>567</v>
      </c>
    </row>
    <row r="177" spans="1:3" customFormat="1" ht="15.75" x14ac:dyDescent="0.25">
      <c r="A177" s="7">
        <v>2025</v>
      </c>
      <c r="B177" s="7" t="s">
        <v>31</v>
      </c>
      <c r="C177" s="7">
        <v>684</v>
      </c>
    </row>
    <row r="178" spans="1:3" customFormat="1" ht="15.75" x14ac:dyDescent="0.25">
      <c r="A178" s="7">
        <v>2025</v>
      </c>
      <c r="B178" s="7" t="s">
        <v>30</v>
      </c>
      <c r="C178" s="7">
        <v>560</v>
      </c>
    </row>
    <row r="179" spans="1:3" customFormat="1" ht="15.75" x14ac:dyDescent="0.25">
      <c r="A179" s="7">
        <v>2025</v>
      </c>
      <c r="B179" s="7" t="s">
        <v>29</v>
      </c>
      <c r="C179" s="7">
        <v>498</v>
      </c>
    </row>
    <row r="180" spans="1:3" customFormat="1" ht="15.75" x14ac:dyDescent="0.25">
      <c r="A180" s="7">
        <v>2025</v>
      </c>
      <c r="B180" s="7" t="s">
        <v>28</v>
      </c>
      <c r="C180" s="7">
        <v>923</v>
      </c>
    </row>
    <row r="181" spans="1:3" customFormat="1" ht="15.75" x14ac:dyDescent="0.25">
      <c r="A181" s="7">
        <v>2025</v>
      </c>
      <c r="B181" s="7" t="s">
        <v>27</v>
      </c>
      <c r="C181" s="7">
        <v>290</v>
      </c>
    </row>
    <row r="182" spans="1:3" customFormat="1" ht="15.75" x14ac:dyDescent="0.25">
      <c r="A182" s="7">
        <v>2025</v>
      </c>
      <c r="B182" s="7" t="s">
        <v>26</v>
      </c>
      <c r="C182" s="7">
        <v>342</v>
      </c>
    </row>
    <row r="183" spans="1:3" customFormat="1" ht="15.75" x14ac:dyDescent="0.25">
      <c r="A183" s="7">
        <v>2025</v>
      </c>
      <c r="B183" s="7" t="s">
        <v>25</v>
      </c>
      <c r="C183" s="7">
        <v>1628</v>
      </c>
    </row>
    <row r="184" spans="1:3" customFormat="1" ht="15.75" x14ac:dyDescent="0.25">
      <c r="A184" s="7">
        <v>2025</v>
      </c>
      <c r="B184" s="7" t="s">
        <v>24</v>
      </c>
      <c r="C184" s="7">
        <v>774</v>
      </c>
    </row>
    <row r="185" spans="1:3" customFormat="1" ht="15.75" x14ac:dyDescent="0.25">
      <c r="A185" s="7">
        <v>2025</v>
      </c>
      <c r="B185" s="7" t="s">
        <v>23</v>
      </c>
      <c r="C185" s="7">
        <v>458</v>
      </c>
    </row>
    <row r="186" spans="1:3" customFormat="1" ht="15.75" x14ac:dyDescent="0.25">
      <c r="A186" s="7">
        <v>2025</v>
      </c>
      <c r="B186" s="7" t="s">
        <v>22</v>
      </c>
      <c r="C186" s="7">
        <v>334</v>
      </c>
    </row>
    <row r="187" spans="1:3" customFormat="1" ht="15.75" x14ac:dyDescent="0.25">
      <c r="A187" s="7">
        <v>2025</v>
      </c>
      <c r="B187" s="7" t="s">
        <v>21</v>
      </c>
      <c r="C187" s="7">
        <v>637</v>
      </c>
    </row>
    <row r="188" spans="1:3" customFormat="1" ht="15.75" x14ac:dyDescent="0.25">
      <c r="A188" s="7">
        <v>2025</v>
      </c>
      <c r="B188" s="7" t="s">
        <v>20</v>
      </c>
      <c r="C188" s="7">
        <v>604</v>
      </c>
    </row>
    <row r="189" spans="1:3" customFormat="1" ht="15.75" x14ac:dyDescent="0.25">
      <c r="A189" s="7">
        <v>2025</v>
      </c>
      <c r="B189" s="7" t="s">
        <v>19</v>
      </c>
      <c r="C189" s="7">
        <v>1152</v>
      </c>
    </row>
    <row r="190" spans="1:3" customFormat="1" ht="15.75" x14ac:dyDescent="0.25">
      <c r="A190" s="7">
        <v>2025</v>
      </c>
      <c r="B190" s="7" t="s">
        <v>18</v>
      </c>
      <c r="C190" s="7">
        <v>318</v>
      </c>
    </row>
    <row r="191" spans="1:3" customFormat="1" ht="15.75" x14ac:dyDescent="0.25">
      <c r="A191" s="7">
        <v>2025</v>
      </c>
      <c r="B191" s="7" t="s">
        <v>17</v>
      </c>
      <c r="C191" s="7">
        <v>697</v>
      </c>
    </row>
    <row r="192" spans="1:3" customFormat="1" ht="15.75" x14ac:dyDescent="0.25">
      <c r="A192" s="7">
        <v>2025</v>
      </c>
      <c r="B192" s="7" t="s">
        <v>16</v>
      </c>
      <c r="C192" s="7">
        <v>549</v>
      </c>
    </row>
    <row r="193" spans="1:3" customFormat="1" ht="15.75" x14ac:dyDescent="0.25">
      <c r="A193" s="7">
        <v>2025</v>
      </c>
      <c r="B193" s="7" t="s">
        <v>15</v>
      </c>
      <c r="C193" s="7">
        <v>404</v>
      </c>
    </row>
    <row r="194" spans="1:3" customFormat="1" ht="15.75" x14ac:dyDescent="0.25">
      <c r="A194" s="7">
        <v>2025</v>
      </c>
      <c r="B194" s="7" t="s">
        <v>14</v>
      </c>
      <c r="C194" s="7">
        <v>322</v>
      </c>
    </row>
    <row r="195" spans="1:3" customFormat="1" ht="15.75" x14ac:dyDescent="0.25">
      <c r="A195" s="7">
        <v>2025</v>
      </c>
      <c r="B195" s="7" t="s">
        <v>13</v>
      </c>
      <c r="C195" s="7">
        <v>781</v>
      </c>
    </row>
    <row r="196" spans="1:3" customFormat="1" ht="15.75" x14ac:dyDescent="0.25">
      <c r="A196" s="7">
        <v>2025</v>
      </c>
      <c r="B196" s="7" t="s">
        <v>218</v>
      </c>
      <c r="C196" s="7">
        <v>525</v>
      </c>
    </row>
    <row r="197" spans="1:3" customFormat="1" ht="15.75" x14ac:dyDescent="0.25">
      <c r="A197" s="7">
        <v>2025</v>
      </c>
      <c r="B197" s="7" t="s">
        <v>12</v>
      </c>
      <c r="C197" s="7">
        <v>499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Traktamenten</vt:lpstr>
      <vt:lpstr>Traktamente 2025 - Länder</vt:lpstr>
      <vt:lpstr>Länder</vt:lpstr>
      <vt:lpstr>Traktamenten!Utskriftsområde</vt:lpstr>
    </vt:vector>
  </TitlesOfParts>
  <Company>Lilla Ekonomibyrån Sverige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Lilla Ekonomibyrån</dc:creator>
  <cp:lastModifiedBy>Leo Colleen</cp:lastModifiedBy>
  <cp:lastPrinted>2015-03-25T11:12:55Z</cp:lastPrinted>
  <dcterms:created xsi:type="dcterms:W3CDTF">2013-02-11T08:51:22Z</dcterms:created>
  <dcterms:modified xsi:type="dcterms:W3CDTF">2025-03-27T20:50:56Z</dcterms:modified>
</cp:coreProperties>
</file>