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lillaekonomibyran-my.sharepoint.com/personal/leo_lillaekonomibyran_se/Documents/Kunder/00. Informationsmaterial/Externt/Mallar/"/>
    </mc:Choice>
  </mc:AlternateContent>
  <xr:revisionPtr revIDLastSave="306" documentId="11_2B8E4BF41D5BDD26D7B12D26D48BF8A10D462091" xr6:coauthVersionLast="47" xr6:coauthVersionMax="47" xr10:uidLastSave="{3D2E112A-12AF-4EC3-B94A-F1D406C10A3B}"/>
  <bookViews>
    <workbookView xWindow="-28920" yWindow="-120" windowWidth="29040" windowHeight="15720" tabRatio="500" xr2:uid="{00000000-000D-0000-FFFF-FFFF00000000}"/>
  </bookViews>
  <sheets>
    <sheet name="Milersättning" sheetId="1" r:id="rId1"/>
    <sheet name="Skattefria belopp 2025" sheetId="2" r:id="rId2"/>
  </sheets>
  <definedNames>
    <definedName name="Biltyp">'Skattefria belopp 2025'!$A$2:$A$5</definedName>
    <definedName name="JaNej">#REF!</definedName>
    <definedName name="_xlnm.Print_Area" localSheetId="0">Milersättning!$A$1:$J$28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B4" i="1"/>
  <c r="J23" i="1" s="1"/>
  <c r="I23" i="1" s="1"/>
  <c r="J12" i="1" l="1"/>
  <c r="I12" i="1" s="1"/>
  <c r="J21" i="1"/>
  <c r="I21" i="1" s="1"/>
  <c r="J10" i="1"/>
  <c r="I10" i="1" s="1"/>
  <c r="J14" i="1"/>
  <c r="I14" i="1" s="1"/>
  <c r="J22" i="1"/>
  <c r="I22" i="1" s="1"/>
  <c r="J8" i="1"/>
  <c r="I8" i="1" s="1"/>
  <c r="J9" i="1"/>
  <c r="I9" i="1" s="1"/>
  <c r="J11" i="1"/>
  <c r="I11" i="1" s="1"/>
  <c r="J13" i="1"/>
  <c r="I13" i="1" s="1"/>
  <c r="J15" i="1"/>
  <c r="I15" i="1" s="1"/>
  <c r="J16" i="1"/>
  <c r="I16" i="1" s="1"/>
  <c r="J17" i="1"/>
  <c r="I17" i="1" s="1"/>
  <c r="J18" i="1"/>
  <c r="I18" i="1" s="1"/>
  <c r="J19" i="1"/>
  <c r="I19" i="1" s="1"/>
  <c r="J20" i="1"/>
  <c r="I20" i="1" s="1"/>
  <c r="I24" i="1" l="1"/>
  <c r="J24" i="1"/>
</calcChain>
</file>

<file path=xl/sharedStrings.xml><?xml version="1.0" encoding="utf-8"?>
<sst xmlns="http://schemas.openxmlformats.org/spreadsheetml/2006/main" count="30" uniqueCount="27">
  <si>
    <t>Summa</t>
  </si>
  <si>
    <t>Milersättning</t>
  </si>
  <si>
    <t>Datum</t>
  </si>
  <si>
    <t xml:space="preserve">Antal kilometer </t>
  </si>
  <si>
    <t>Syfte med resa</t>
  </si>
  <si>
    <t>Anteckningar</t>
  </si>
  <si>
    <t>Resans start, adress</t>
  </si>
  <si>
    <t>Resans slut, adress</t>
  </si>
  <si>
    <t>Förare</t>
  </si>
  <si>
    <t>Reg.nr</t>
  </si>
  <si>
    <t>Norrmalmstorg 1</t>
  </si>
  <si>
    <t>Strandvägen 2</t>
  </si>
  <si>
    <t>Kundmöte Volvo AB</t>
  </si>
  <si>
    <t>Biltyp</t>
  </si>
  <si>
    <t>Egen bil</t>
  </si>
  <si>
    <t>Förmånsbil</t>
  </si>
  <si>
    <t>Förmånsbil, el</t>
  </si>
  <si>
    <t>Adam Svensson</t>
  </si>
  <si>
    <t>ABC123</t>
  </si>
  <si>
    <t>Skattefri milersättning</t>
  </si>
  <si>
    <t>Skattepliktig milersättning</t>
  </si>
  <si>
    <t>Om du anger högre milersättning än vad som är skattefritt beräknas även skattepliktig milersättning</t>
  </si>
  <si>
    <t>Mätarställning</t>
  </si>
  <si>
    <t>Start</t>
  </si>
  <si>
    <t>Ankomst</t>
  </si>
  <si>
    <t>Företagsbil, ej förmån</t>
  </si>
  <si>
    <t>Mall baserad på skattefria belopp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</si>
</sst>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0.0&quot; kr/mil&quot;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15" applyFill="1"/>
    <xf numFmtId="0" fontId="3" fillId="2" borderId="2" xfId="0" applyFont="1" applyFill="1" applyBorder="1"/>
    <xf numFmtId="0" fontId="3" fillId="0" borderId="0" xfId="0" applyFont="1"/>
    <xf numFmtId="165" fontId="0" fillId="2" borderId="0" xfId="0" applyNumberFormat="1" applyFill="1" applyAlignment="1">
      <alignment horizontal="left"/>
    </xf>
    <xf numFmtId="0" fontId="3" fillId="2" borderId="5" xfId="0" applyFont="1" applyFill="1" applyBorder="1"/>
    <xf numFmtId="164" fontId="3" fillId="2" borderId="5" xfId="0" applyNumberFormat="1" applyFont="1" applyFill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14" fontId="0" fillId="2" borderId="9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0" fontId="0" fillId="2" borderId="11" xfId="0" applyFill="1" applyBorder="1"/>
    <xf numFmtId="14" fontId="0" fillId="2" borderId="12" xfId="0" applyNumberFormat="1" applyFill="1" applyBorder="1"/>
    <xf numFmtId="0" fontId="0" fillId="2" borderId="13" xfId="0" applyFill="1" applyBorder="1"/>
    <xf numFmtId="14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0" fontId="0" fillId="2" borderId="16" xfId="0" applyFill="1" applyBorder="1"/>
    <xf numFmtId="165" fontId="0" fillId="2" borderId="0" xfId="0" applyNumberFormat="1" applyFill="1"/>
    <xf numFmtId="0" fontId="3" fillId="3" borderId="7" xfId="0" applyFont="1" applyFill="1" applyBorder="1" applyAlignment="1">
      <alignment vertical="top" wrapText="1"/>
    </xf>
    <xf numFmtId="0" fontId="0" fillId="3" borderId="10" xfId="0" applyFill="1" applyBorder="1"/>
    <xf numFmtId="0" fontId="0" fillId="3" borderId="4" xfId="0" applyFill="1" applyBorder="1"/>
    <xf numFmtId="0" fontId="0" fillId="3" borderId="15" xfId="0" applyFill="1" applyBorder="1"/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0" fillId="3" borderId="3" xfId="0" applyNumberFormat="1" applyFill="1" applyBorder="1" applyAlignment="1">
      <alignment horizontal="left"/>
    </xf>
    <xf numFmtId="165" fontId="0" fillId="3" borderId="1" xfId="0" applyNumberFormat="1" applyFill="1" applyBorder="1" applyAlignment="1">
      <alignment horizontal="left"/>
    </xf>
    <xf numFmtId="165" fontId="3" fillId="2" borderId="17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</cellXfs>
  <cellStyles count="24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7" builtinId="9" hidden="1"/>
    <cellStyle name="Följd hyperlänk" xfId="18" builtinId="9" hidden="1"/>
    <cellStyle name="Följd hyperlänk" xfId="19" builtinId="9" hidden="1"/>
    <cellStyle name="Följd hyperlänk" xfId="20" builtinId="9" hidden="1"/>
    <cellStyle name="Följd hyperlänk" xfId="21" builtinId="9" hidden="1"/>
    <cellStyle name="Följd hyperlänk" xfId="22" builtinId="9" hidden="1"/>
    <cellStyle name="Följd hyperlänk" xfId="23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BreakPreview" zoomScale="85" zoomScaleNormal="70" zoomScaleSheetLayoutView="85" workbookViewId="0">
      <selection activeCell="H26" sqref="H26"/>
    </sheetView>
  </sheetViews>
  <sheetFormatPr defaultColWidth="11" defaultRowHeight="15.75" x14ac:dyDescent="0.25"/>
  <cols>
    <col min="1" max="1" width="12.625" style="2" bestFit="1" customWidth="1"/>
    <col min="2" max="4" width="12.75" style="2" customWidth="1"/>
    <col min="5" max="6" width="30.5" style="2" customWidth="1"/>
    <col min="7" max="7" width="34.25" style="2" customWidth="1"/>
    <col min="8" max="8" width="29.5" style="2" customWidth="1"/>
    <col min="9" max="10" width="12.625" style="2" bestFit="1" customWidth="1"/>
    <col min="11" max="16384" width="11" style="2"/>
  </cols>
  <sheetData>
    <row r="1" spans="1:10" ht="16.5" thickBot="1" x14ac:dyDescent="0.3">
      <c r="A1" s="5" t="s">
        <v>8</v>
      </c>
      <c r="B1" s="30" t="s">
        <v>17</v>
      </c>
      <c r="C1" s="31"/>
    </row>
    <row r="2" spans="1:10" ht="16.5" thickBot="1" x14ac:dyDescent="0.3">
      <c r="A2" s="5" t="s">
        <v>9</v>
      </c>
      <c r="B2" s="30" t="s">
        <v>18</v>
      </c>
      <c r="C2" s="31"/>
    </row>
    <row r="3" spans="1:10" ht="16.5" thickBot="1" x14ac:dyDescent="0.3">
      <c r="A3" s="5" t="s">
        <v>13</v>
      </c>
      <c r="B3" s="30" t="s">
        <v>14</v>
      </c>
      <c r="C3" s="31"/>
    </row>
    <row r="4" spans="1:10" ht="16.5" thickBot="1" x14ac:dyDescent="0.3">
      <c r="A4" s="5" t="s">
        <v>1</v>
      </c>
      <c r="B4" s="32">
        <f>VLOOKUP(B3,'Skattefria belopp 2025'!$A$2:$B$5,2,FALSE)</f>
        <v>25</v>
      </c>
      <c r="C4" s="33"/>
      <c r="D4" s="2" t="s">
        <v>21</v>
      </c>
      <c r="E4" s="25"/>
    </row>
    <row r="5" spans="1:10" ht="16.5" thickBot="1" x14ac:dyDescent="0.3">
      <c r="A5" s="1"/>
      <c r="B5" s="7"/>
      <c r="C5" s="7"/>
      <c r="D5" s="7"/>
      <c r="E5" s="7"/>
    </row>
    <row r="6" spans="1:10" ht="16.5" thickBot="1" x14ac:dyDescent="0.3">
      <c r="A6" s="1"/>
      <c r="B6" s="34" t="s">
        <v>22</v>
      </c>
      <c r="C6" s="35"/>
      <c r="E6" s="7"/>
    </row>
    <row r="7" spans="1:10" s="1" customFormat="1" ht="34.5" customHeight="1" thickBot="1" x14ac:dyDescent="0.3">
      <c r="A7" s="12" t="s">
        <v>2</v>
      </c>
      <c r="B7" s="13" t="s">
        <v>23</v>
      </c>
      <c r="C7" s="13" t="s">
        <v>24</v>
      </c>
      <c r="D7" s="26" t="s">
        <v>3</v>
      </c>
      <c r="E7" s="13" t="s">
        <v>6</v>
      </c>
      <c r="F7" s="13" t="s">
        <v>7</v>
      </c>
      <c r="G7" s="13" t="s">
        <v>4</v>
      </c>
      <c r="H7" s="13" t="s">
        <v>5</v>
      </c>
      <c r="I7" s="13" t="s">
        <v>19</v>
      </c>
      <c r="J7" s="14" t="s">
        <v>20</v>
      </c>
    </row>
    <row r="8" spans="1:10" x14ac:dyDescent="0.25">
      <c r="A8" s="15">
        <v>45474</v>
      </c>
      <c r="B8" s="16">
        <v>120000</v>
      </c>
      <c r="C8" s="16">
        <v>120100</v>
      </c>
      <c r="D8" s="27">
        <f>C8-B8</f>
        <v>100</v>
      </c>
      <c r="E8" s="16" t="s">
        <v>10</v>
      </c>
      <c r="F8" s="16" t="s">
        <v>11</v>
      </c>
      <c r="G8" s="17" t="s">
        <v>12</v>
      </c>
      <c r="H8" s="17"/>
      <c r="I8" s="16">
        <f t="shared" ref="I8:I23" si="0">(D8/10)*($B$4)-J8</f>
        <v>250</v>
      </c>
      <c r="J8" s="18">
        <f>IF($B$4&gt;VLOOKUP($B$3,'Skattefria belopp 2025'!$A$2:$B$5,2,FALSE),(D8/10)*($B$4-VLOOKUP($B$3,'Skattefria belopp 2025'!$A$2:$B$5,2,FALSE)),0)</f>
        <v>0</v>
      </c>
    </row>
    <row r="9" spans="1:10" x14ac:dyDescent="0.25">
      <c r="A9" s="19"/>
      <c r="B9" s="10"/>
      <c r="C9" s="10"/>
      <c r="D9" s="28"/>
      <c r="E9" s="10"/>
      <c r="F9" s="10"/>
      <c r="G9" s="11"/>
      <c r="H9" s="11"/>
      <c r="I9" s="10">
        <f t="shared" si="0"/>
        <v>0</v>
      </c>
      <c r="J9" s="20">
        <f>IF($B$4&gt;VLOOKUP($B$3,'Skattefria belopp 2025'!$A$2:$B$5,2,FALSE),(D9/10)*($B$4-VLOOKUP($B$3,'Skattefria belopp 2025'!$A$2:$B$5,2,FALSE)),0)</f>
        <v>0</v>
      </c>
    </row>
    <row r="10" spans="1:10" x14ac:dyDescent="0.25">
      <c r="A10" s="19"/>
      <c r="B10" s="10"/>
      <c r="C10" s="10"/>
      <c r="D10" s="28"/>
      <c r="E10" s="10"/>
      <c r="F10" s="10"/>
      <c r="G10" s="11"/>
      <c r="H10" s="11"/>
      <c r="I10" s="10">
        <f t="shared" si="0"/>
        <v>0</v>
      </c>
      <c r="J10" s="20">
        <f>IF($B$4&gt;VLOOKUP($B$3,'Skattefria belopp 2025'!$A$2:$B$5,2,FALSE),(D10/10)*($B$4-VLOOKUP($B$3,'Skattefria belopp 2025'!$A$2:$B$5,2,FALSE)),0)</f>
        <v>0</v>
      </c>
    </row>
    <row r="11" spans="1:10" x14ac:dyDescent="0.25">
      <c r="A11" s="19"/>
      <c r="B11" s="10"/>
      <c r="C11" s="10"/>
      <c r="D11" s="28"/>
      <c r="E11" s="10"/>
      <c r="F11" s="10"/>
      <c r="G11" s="11"/>
      <c r="H11" s="11"/>
      <c r="I11" s="10">
        <f t="shared" si="0"/>
        <v>0</v>
      </c>
      <c r="J11" s="20">
        <f>IF($B$4&gt;VLOOKUP($B$3,'Skattefria belopp 2025'!$A$2:$B$5,2,FALSE),(D11/10)*($B$4-VLOOKUP($B$3,'Skattefria belopp 2025'!$A$2:$B$5,2,FALSE)),0)</f>
        <v>0</v>
      </c>
    </row>
    <row r="12" spans="1:10" x14ac:dyDescent="0.25">
      <c r="A12" s="19"/>
      <c r="B12" s="10"/>
      <c r="C12" s="10"/>
      <c r="D12" s="28"/>
      <c r="E12" s="10"/>
      <c r="F12" s="10"/>
      <c r="G12" s="11"/>
      <c r="H12" s="11"/>
      <c r="I12" s="10">
        <f t="shared" si="0"/>
        <v>0</v>
      </c>
      <c r="J12" s="20">
        <f>IF($B$4&gt;VLOOKUP($B$3,'Skattefria belopp 2025'!$A$2:$B$5,2,FALSE),(D12/10)*($B$4-VLOOKUP($B$3,'Skattefria belopp 2025'!$A$2:$B$5,2,FALSE)),0)</f>
        <v>0</v>
      </c>
    </row>
    <row r="13" spans="1:10" x14ac:dyDescent="0.25">
      <c r="A13" s="19"/>
      <c r="B13" s="10"/>
      <c r="C13" s="10"/>
      <c r="D13" s="28"/>
      <c r="E13" s="10"/>
      <c r="F13" s="10"/>
      <c r="G13" s="11"/>
      <c r="H13" s="11"/>
      <c r="I13" s="10">
        <f t="shared" si="0"/>
        <v>0</v>
      </c>
      <c r="J13" s="20">
        <f>IF($B$4&gt;VLOOKUP($B$3,'Skattefria belopp 2025'!$A$2:$B$5,2,FALSE),(D13/10)*($B$4-VLOOKUP($B$3,'Skattefria belopp 2025'!$A$2:$B$5,2,FALSE)),0)</f>
        <v>0</v>
      </c>
    </row>
    <row r="14" spans="1:10" x14ac:dyDescent="0.25">
      <c r="A14" s="19"/>
      <c r="B14" s="10"/>
      <c r="C14" s="10"/>
      <c r="D14" s="28"/>
      <c r="E14" s="10"/>
      <c r="F14" s="10"/>
      <c r="G14" s="11"/>
      <c r="H14" s="11"/>
      <c r="I14" s="10">
        <f t="shared" si="0"/>
        <v>0</v>
      </c>
      <c r="J14" s="20">
        <f>IF($B$4&gt;VLOOKUP($B$3,'Skattefria belopp 2025'!$A$2:$B$5,2,FALSE),(D14/10)*($B$4-VLOOKUP($B$3,'Skattefria belopp 2025'!$A$2:$B$5,2,FALSE)),0)</f>
        <v>0</v>
      </c>
    </row>
    <row r="15" spans="1:10" x14ac:dyDescent="0.25">
      <c r="A15" s="19"/>
      <c r="B15" s="10"/>
      <c r="C15" s="10"/>
      <c r="D15" s="28"/>
      <c r="E15" s="10"/>
      <c r="F15" s="10"/>
      <c r="G15" s="11"/>
      <c r="H15" s="11"/>
      <c r="I15" s="10">
        <f t="shared" si="0"/>
        <v>0</v>
      </c>
      <c r="J15" s="20">
        <f>IF($B$4&gt;VLOOKUP($B$3,'Skattefria belopp 2025'!$A$2:$B$5,2,FALSE),(D15/10)*($B$4-VLOOKUP($B$3,'Skattefria belopp 2025'!$A$2:$B$5,2,FALSE)),0)</f>
        <v>0</v>
      </c>
    </row>
    <row r="16" spans="1:10" x14ac:dyDescent="0.25">
      <c r="A16" s="19"/>
      <c r="B16" s="10"/>
      <c r="C16" s="10"/>
      <c r="D16" s="28"/>
      <c r="E16" s="10"/>
      <c r="F16" s="10"/>
      <c r="G16" s="11"/>
      <c r="H16" s="11"/>
      <c r="I16" s="10">
        <f t="shared" si="0"/>
        <v>0</v>
      </c>
      <c r="J16" s="20">
        <f>IF($B$4&gt;VLOOKUP($B$3,'Skattefria belopp 2025'!$A$2:$B$5,2,FALSE),(D16/10)*($B$4-VLOOKUP($B$3,'Skattefria belopp 2025'!$A$2:$B$5,2,FALSE)),0)</f>
        <v>0</v>
      </c>
    </row>
    <row r="17" spans="1:10" x14ac:dyDescent="0.25">
      <c r="A17" s="19"/>
      <c r="B17" s="10"/>
      <c r="C17" s="10"/>
      <c r="D17" s="28"/>
      <c r="E17" s="10"/>
      <c r="F17" s="10"/>
      <c r="G17" s="11"/>
      <c r="H17" s="11"/>
      <c r="I17" s="10">
        <f t="shared" si="0"/>
        <v>0</v>
      </c>
      <c r="J17" s="20">
        <f>IF($B$4&gt;VLOOKUP($B$3,'Skattefria belopp 2025'!$A$2:$B$5,2,FALSE),(D17/10)*($B$4-VLOOKUP($B$3,'Skattefria belopp 2025'!$A$2:$B$5,2,FALSE)),0)</f>
        <v>0</v>
      </c>
    </row>
    <row r="18" spans="1:10" x14ac:dyDescent="0.25">
      <c r="A18" s="19"/>
      <c r="B18" s="10"/>
      <c r="C18" s="10"/>
      <c r="D18" s="28"/>
      <c r="E18" s="10"/>
      <c r="F18" s="10"/>
      <c r="G18" s="11"/>
      <c r="H18" s="11"/>
      <c r="I18" s="10">
        <f t="shared" si="0"/>
        <v>0</v>
      </c>
      <c r="J18" s="20">
        <f>IF($B$4&gt;VLOOKUP($B$3,'Skattefria belopp 2025'!$A$2:$B$5,2,FALSE),(D18/10)*($B$4-VLOOKUP($B$3,'Skattefria belopp 2025'!$A$2:$B$5,2,FALSE)),0)</f>
        <v>0</v>
      </c>
    </row>
    <row r="19" spans="1:10" x14ac:dyDescent="0.25">
      <c r="A19" s="19"/>
      <c r="B19" s="10"/>
      <c r="C19" s="10"/>
      <c r="D19" s="28"/>
      <c r="E19" s="10"/>
      <c r="F19" s="10"/>
      <c r="G19" s="11"/>
      <c r="H19" s="11"/>
      <c r="I19" s="10">
        <f t="shared" si="0"/>
        <v>0</v>
      </c>
      <c r="J19" s="20">
        <f>IF($B$4&gt;VLOOKUP($B$3,'Skattefria belopp 2025'!$A$2:$B$5,2,FALSE),(D19/10)*($B$4-VLOOKUP($B$3,'Skattefria belopp 2025'!$A$2:$B$5,2,FALSE)),0)</f>
        <v>0</v>
      </c>
    </row>
    <row r="20" spans="1:10" x14ac:dyDescent="0.25">
      <c r="A20" s="19"/>
      <c r="B20" s="10"/>
      <c r="C20" s="10"/>
      <c r="D20" s="28"/>
      <c r="E20" s="10"/>
      <c r="F20" s="10"/>
      <c r="G20" s="11"/>
      <c r="H20" s="11"/>
      <c r="I20" s="10">
        <f t="shared" si="0"/>
        <v>0</v>
      </c>
      <c r="J20" s="20">
        <f>IF($B$4&gt;VLOOKUP($B$3,'Skattefria belopp 2025'!$A$2:$B$5,2,FALSE),(D20/10)*($B$4-VLOOKUP($B$3,'Skattefria belopp 2025'!$A$2:$B$5,2,FALSE)),0)</f>
        <v>0</v>
      </c>
    </row>
    <row r="21" spans="1:10" x14ac:dyDescent="0.25">
      <c r="A21" s="19"/>
      <c r="B21" s="10"/>
      <c r="C21" s="10"/>
      <c r="D21" s="28"/>
      <c r="E21" s="10"/>
      <c r="F21" s="10"/>
      <c r="G21" s="11"/>
      <c r="H21" s="11"/>
      <c r="I21" s="10">
        <f t="shared" si="0"/>
        <v>0</v>
      </c>
      <c r="J21" s="20">
        <f>IF($B$4&gt;VLOOKUP($B$3,'Skattefria belopp 2025'!$A$2:$B$5,2,FALSE),(D21/10)*($B$4-VLOOKUP($B$3,'Skattefria belopp 2025'!$A$2:$B$5,2,FALSE)),0)</f>
        <v>0</v>
      </c>
    </row>
    <row r="22" spans="1:10" x14ac:dyDescent="0.25">
      <c r="A22" s="19"/>
      <c r="B22" s="10"/>
      <c r="C22" s="10"/>
      <c r="D22" s="28"/>
      <c r="E22" s="10"/>
      <c r="F22" s="10"/>
      <c r="G22" s="11"/>
      <c r="H22" s="11"/>
      <c r="I22" s="10">
        <f t="shared" si="0"/>
        <v>0</v>
      </c>
      <c r="J22" s="20">
        <f>IF($B$4&gt;VLOOKUP($B$3,'Skattefria belopp 2025'!$A$2:$B$5,2,FALSE),(D22/10)*($B$4-VLOOKUP($B$3,'Skattefria belopp 2025'!$A$2:$B$5,2,FALSE)),0)</f>
        <v>0</v>
      </c>
    </row>
    <row r="23" spans="1:10" ht="16.5" thickBot="1" x14ac:dyDescent="0.3">
      <c r="A23" s="21"/>
      <c r="B23" s="22"/>
      <c r="C23" s="22"/>
      <c r="D23" s="29"/>
      <c r="E23" s="22"/>
      <c r="F23" s="22"/>
      <c r="G23" s="23"/>
      <c r="H23" s="23"/>
      <c r="I23" s="22">
        <f t="shared" si="0"/>
        <v>0</v>
      </c>
      <c r="J23" s="24">
        <f>IF($B$4&gt;VLOOKUP($B$3,'Skattefria belopp 2025'!$A$2:$B$5,2,FALSE),(D23/10)*($B$4-VLOOKUP($B$3,'Skattefria belopp 2025'!$A$2:$B$5,2,FALSE)),0)</f>
        <v>0</v>
      </c>
    </row>
    <row r="24" spans="1:10" ht="16.5" thickBot="1" x14ac:dyDescent="0.3">
      <c r="H24" s="8" t="s">
        <v>0</v>
      </c>
      <c r="I24" s="9">
        <f>SUM(I8:I23)</f>
        <v>250</v>
      </c>
      <c r="J24" s="9">
        <f>SUM(J8:J23)</f>
        <v>0</v>
      </c>
    </row>
    <row r="25" spans="1:10" x14ac:dyDescent="0.25">
      <c r="H25" s="2" t="s">
        <v>26</v>
      </c>
    </row>
    <row r="26" spans="1:10" ht="17.25" customHeight="1" x14ac:dyDescent="0.25">
      <c r="A26" s="3"/>
      <c r="B26" s="3"/>
      <c r="C26" s="3"/>
      <c r="D26" s="3"/>
      <c r="E26" s="3"/>
      <c r="F26" s="3"/>
      <c r="G26" s="3"/>
      <c r="H26" s="3"/>
    </row>
    <row r="28" spans="1:10" x14ac:dyDescent="0.25">
      <c r="A28" s="4"/>
    </row>
  </sheetData>
  <mergeCells count="5">
    <mergeCell ref="B1:C1"/>
    <mergeCell ref="B2:C2"/>
    <mergeCell ref="B3:C3"/>
    <mergeCell ref="B4:C4"/>
    <mergeCell ref="B6:C6"/>
  </mergeCells>
  <dataValidations count="1">
    <dataValidation type="list" allowBlank="1" showInputMessage="1" showErrorMessage="1" sqref="B3" xr:uid="{83D0004A-BB51-4114-984A-A7E5B9139B2E}">
      <formula1>Biltyp</formula1>
    </dataValidation>
  </dataValidations>
  <pageMargins left="0.75" right="0.75" top="1" bottom="1" header="0.5" footer="0.5"/>
  <pageSetup paperSize="9" scale="59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BADED-3CDF-4172-BD12-017344147544}">
  <dimension ref="A1:B5"/>
  <sheetViews>
    <sheetView workbookViewId="0">
      <selection activeCell="B6" sqref="B6"/>
    </sheetView>
  </sheetViews>
  <sheetFormatPr defaultRowHeight="15.75" x14ac:dyDescent="0.25"/>
  <cols>
    <col min="1" max="1" width="18.875" bestFit="1" customWidth="1"/>
    <col min="2" max="2" width="12.375" bestFit="1" customWidth="1"/>
  </cols>
  <sheetData>
    <row r="1" spans="1:2" x14ac:dyDescent="0.25">
      <c r="A1" s="6" t="s">
        <v>13</v>
      </c>
      <c r="B1" s="6" t="s">
        <v>1</v>
      </c>
    </row>
    <row r="2" spans="1:2" x14ac:dyDescent="0.25">
      <c r="A2" t="s">
        <v>14</v>
      </c>
      <c r="B2">
        <v>25</v>
      </c>
    </row>
    <row r="3" spans="1:2" x14ac:dyDescent="0.25">
      <c r="A3" t="s">
        <v>15</v>
      </c>
      <c r="B3">
        <v>12</v>
      </c>
    </row>
    <row r="4" spans="1:2" x14ac:dyDescent="0.25">
      <c r="A4" t="s">
        <v>16</v>
      </c>
      <c r="B4">
        <v>9.5</v>
      </c>
    </row>
    <row r="5" spans="1:2" x14ac:dyDescent="0.25">
      <c r="A5" t="s">
        <v>25</v>
      </c>
      <c r="B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Milersättning</vt:lpstr>
      <vt:lpstr>Skattefria belopp 2025</vt:lpstr>
      <vt:lpstr>Biltyp</vt:lpstr>
      <vt:lpstr>Milersättning!Utskriftsområde</vt:lpstr>
    </vt:vector>
  </TitlesOfParts>
  <Company>Lilla Ekonomibyrån Sverige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Hansson</dc:creator>
  <cp:lastModifiedBy>Leo Colleen</cp:lastModifiedBy>
  <cp:lastPrinted>2024-09-05T21:29:55Z</cp:lastPrinted>
  <dcterms:created xsi:type="dcterms:W3CDTF">2013-02-11T08:51:22Z</dcterms:created>
  <dcterms:modified xsi:type="dcterms:W3CDTF">2025-03-27T20:41:53Z</dcterms:modified>
</cp:coreProperties>
</file>