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llaekonomibyran-my.sharepoint.com/personal/leo_lillaekonomibyran_se/Documents/Kunder/00. Informationsmaterial/Externt/Mallar/"/>
    </mc:Choice>
  </mc:AlternateContent>
  <xr:revisionPtr revIDLastSave="255" documentId="11_2B8E4BF41D5BDD26D7B12D26D48BF8A10D462091" xr6:coauthVersionLast="47" xr6:coauthVersionMax="47" xr10:uidLastSave="{5B71C03D-F551-4F96-B07C-0007B94CC184}"/>
  <bookViews>
    <workbookView xWindow="-28920" yWindow="-120" windowWidth="29040" windowHeight="15720" tabRatio="500" activeTab="1" xr2:uid="{00000000-000D-0000-FFFF-FFFF00000000}"/>
  </bookViews>
  <sheets>
    <sheet name="Milersättning" sheetId="1" r:id="rId1"/>
    <sheet name="Skattefria belopp 2025" sheetId="2" r:id="rId2"/>
  </sheets>
  <definedNames>
    <definedName name="Biltyp">'Skattefria belopp 2025'!$A$2:$A$4</definedName>
    <definedName name="JaNej">#REF!</definedName>
    <definedName name="_xlnm.Print_Area" localSheetId="0">Milersättning!$A$1:$H$27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H22" i="1" s="1"/>
  <c r="G22" i="1" s="1"/>
  <c r="H11" i="1" l="1"/>
  <c r="G11" i="1" s="1"/>
  <c r="H20" i="1"/>
  <c r="G20" i="1" s="1"/>
  <c r="H9" i="1"/>
  <c r="G9" i="1" s="1"/>
  <c r="H13" i="1"/>
  <c r="G13" i="1" s="1"/>
  <c r="H21" i="1"/>
  <c r="G21" i="1" s="1"/>
  <c r="H7" i="1"/>
  <c r="G7" i="1" s="1"/>
  <c r="H8" i="1"/>
  <c r="G8" i="1" s="1"/>
  <c r="H10" i="1"/>
  <c r="G10" i="1" s="1"/>
  <c r="H12" i="1"/>
  <c r="G12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G23" i="1" l="1"/>
  <c r="H23" i="1"/>
</calcChain>
</file>

<file path=xl/sharedStrings.xml><?xml version="1.0" encoding="utf-8"?>
<sst xmlns="http://schemas.openxmlformats.org/spreadsheetml/2006/main" count="26" uniqueCount="23">
  <si>
    <t>Summa</t>
  </si>
  <si>
    <t>Milersättning</t>
  </si>
  <si>
    <t>Datum</t>
  </si>
  <si>
    <t xml:space="preserve">Antal kilometer </t>
  </si>
  <si>
    <t>Syfte med resa</t>
  </si>
  <si>
    <t>Anteckningar</t>
  </si>
  <si>
    <t>Resans start, adress</t>
  </si>
  <si>
    <t>Resans slut, adress</t>
  </si>
  <si>
    <t>Förare</t>
  </si>
  <si>
    <t>Reg.nr</t>
  </si>
  <si>
    <t>Norrmalmstorg 1</t>
  </si>
  <si>
    <t>Strandvägen 2</t>
  </si>
  <si>
    <t>Kundmöte Volvo AB</t>
  </si>
  <si>
    <t>Biltyp</t>
  </si>
  <si>
    <t>Egen bil</t>
  </si>
  <si>
    <t>Förmånsbil</t>
  </si>
  <si>
    <t>Förmånsbil, el</t>
  </si>
  <si>
    <t>Adam Svensson</t>
  </si>
  <si>
    <t>ABC123</t>
  </si>
  <si>
    <t>Skattefri milersättning</t>
  </si>
  <si>
    <t>Skattepliktig milersättning</t>
  </si>
  <si>
    <t>Om du anger högre milersättning än vad som är skattefritt beräknas även skattepliktig milersättning</t>
  </si>
  <si>
    <t>Mall baserad på skattefria belopp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</si>
</sst>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0.0&quot; kr/mil&quot;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15" applyFill="1"/>
    <xf numFmtId="0" fontId="3" fillId="2" borderId="3" xfId="0" applyFont="1" applyFill="1" applyBorder="1"/>
    <xf numFmtId="0" fontId="3" fillId="0" borderId="0" xfId="0" applyFont="1"/>
    <xf numFmtId="165" fontId="0" fillId="2" borderId="0" xfId="0" applyNumberFormat="1" applyFill="1" applyAlignment="1">
      <alignment horizontal="left"/>
    </xf>
    <xf numFmtId="0" fontId="3" fillId="2" borderId="5" xfId="0" applyFont="1" applyFill="1" applyBorder="1"/>
    <xf numFmtId="164" fontId="3" fillId="2" borderId="5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14" fontId="0" fillId="2" borderId="10" xfId="0" applyNumberFormat="1" applyFill="1" applyBorder="1"/>
    <xf numFmtId="0" fontId="0" fillId="2" borderId="11" xfId="0" applyFill="1" applyBorder="1"/>
    <xf numFmtId="14" fontId="0" fillId="2" borderId="12" xfId="0" applyNumberFormat="1" applyFill="1" applyBorder="1"/>
    <xf numFmtId="0" fontId="0" fillId="2" borderId="13" xfId="0" applyFill="1" applyBorder="1"/>
    <xf numFmtId="14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16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5" fontId="0" fillId="3" borderId="2" xfId="0" applyNumberFormat="1" applyFill="1" applyBorder="1" applyAlignment="1">
      <alignment horizontal="left"/>
    </xf>
  </cellXfs>
  <cellStyles count="24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view="pageBreakPreview" zoomScale="85" zoomScaleNormal="70" zoomScaleSheetLayoutView="85" workbookViewId="0">
      <selection activeCell="F25" sqref="F25"/>
    </sheetView>
  </sheetViews>
  <sheetFormatPr defaultColWidth="11" defaultRowHeight="15.75" x14ac:dyDescent="0.25"/>
  <cols>
    <col min="1" max="1" width="12.625" style="2" bestFit="1" customWidth="1"/>
    <col min="2" max="2" width="12.75" style="2" customWidth="1"/>
    <col min="3" max="4" width="30.5" style="2" customWidth="1"/>
    <col min="5" max="5" width="34.25" style="2" customWidth="1"/>
    <col min="6" max="6" width="29.5" style="2" customWidth="1"/>
    <col min="7" max="8" width="12.625" style="2" bestFit="1" customWidth="1"/>
    <col min="9" max="16384" width="11" style="2"/>
  </cols>
  <sheetData>
    <row r="1" spans="1:8" ht="16.5" thickBot="1" x14ac:dyDescent="0.3">
      <c r="A1" s="5" t="s">
        <v>8</v>
      </c>
      <c r="B1" s="25" t="s">
        <v>17</v>
      </c>
      <c r="C1" s="26"/>
    </row>
    <row r="2" spans="1:8" ht="16.5" thickBot="1" x14ac:dyDescent="0.3">
      <c r="A2" s="5" t="s">
        <v>9</v>
      </c>
      <c r="B2" s="25" t="s">
        <v>18</v>
      </c>
      <c r="C2" s="26"/>
    </row>
    <row r="3" spans="1:8" ht="16.5" thickBot="1" x14ac:dyDescent="0.3">
      <c r="A3" s="5" t="s">
        <v>13</v>
      </c>
      <c r="B3" s="25" t="s">
        <v>14</v>
      </c>
      <c r="C3" s="26"/>
    </row>
    <row r="4" spans="1:8" ht="16.5" thickBot="1" x14ac:dyDescent="0.3">
      <c r="A4" s="5" t="s">
        <v>1</v>
      </c>
      <c r="B4" s="27">
        <f>VLOOKUP(B3,'Skattefria belopp 2025'!$A$2:$B$4,2,FALSE)</f>
        <v>25</v>
      </c>
      <c r="C4" s="28"/>
      <c r="D4" s="2" t="s">
        <v>21</v>
      </c>
    </row>
    <row r="5" spans="1:8" ht="16.5" thickBot="1" x14ac:dyDescent="0.3">
      <c r="A5" s="1"/>
      <c r="B5" s="7"/>
      <c r="C5" s="7"/>
    </row>
    <row r="6" spans="1:8" s="1" customFormat="1" ht="49.5" customHeight="1" thickBot="1" x14ac:dyDescent="0.3">
      <c r="A6" s="14" t="s">
        <v>2</v>
      </c>
      <c r="B6" s="15" t="s">
        <v>3</v>
      </c>
      <c r="C6" s="15" t="s">
        <v>6</v>
      </c>
      <c r="D6" s="15" t="s">
        <v>7</v>
      </c>
      <c r="E6" s="15" t="s">
        <v>4</v>
      </c>
      <c r="F6" s="15" t="s">
        <v>5</v>
      </c>
      <c r="G6" s="15" t="s">
        <v>19</v>
      </c>
      <c r="H6" s="16" t="s">
        <v>20</v>
      </c>
    </row>
    <row r="7" spans="1:8" x14ac:dyDescent="0.25">
      <c r="A7" s="17">
        <v>45474</v>
      </c>
      <c r="B7" s="12">
        <v>100</v>
      </c>
      <c r="C7" s="12" t="s">
        <v>10</v>
      </c>
      <c r="D7" s="12" t="s">
        <v>11</v>
      </c>
      <c r="E7" s="13" t="s">
        <v>12</v>
      </c>
      <c r="F7" s="13"/>
      <c r="G7" s="12">
        <f>(B7/10)*($B$4)-H7</f>
        <v>250</v>
      </c>
      <c r="H7" s="18">
        <f>IF($B$4&gt;VLOOKUP($B$3,'Skattefria belopp 2025'!$A$2:$B$4,2,FALSE),(B7/10)*($B$4-VLOOKUP($B$3,'Skattefria belopp 2025'!$A$2:$B$4,2,FALSE)),0)</f>
        <v>0</v>
      </c>
    </row>
    <row r="8" spans="1:8" x14ac:dyDescent="0.25">
      <c r="A8" s="19"/>
      <c r="B8" s="10"/>
      <c r="C8" s="10"/>
      <c r="D8" s="10"/>
      <c r="E8" s="11"/>
      <c r="F8" s="11"/>
      <c r="G8" s="10">
        <f>(B8/10)*($B$4)-H8</f>
        <v>0</v>
      </c>
      <c r="H8" s="20">
        <f>IF($B$4&gt;VLOOKUP($B$3,'Skattefria belopp 2025'!$A$2:$B$4,2,FALSE),(B8/10)*($B$4-VLOOKUP($B$3,'Skattefria belopp 2025'!$A$2:$B$4,2,FALSE)),0)</f>
        <v>0</v>
      </c>
    </row>
    <row r="9" spans="1:8" x14ac:dyDescent="0.25">
      <c r="A9" s="19"/>
      <c r="B9" s="10"/>
      <c r="C9" s="10"/>
      <c r="D9" s="10"/>
      <c r="E9" s="11"/>
      <c r="F9" s="11"/>
      <c r="G9" s="10">
        <f t="shared" ref="G9:G22" si="0">(B9/10)*($B$4)-H9</f>
        <v>0</v>
      </c>
      <c r="H9" s="20">
        <f>IF($B$4&gt;VLOOKUP($B$3,'Skattefria belopp 2025'!$A$2:$B$4,2,FALSE),(B9/10)*($B$4-VLOOKUP($B$3,'Skattefria belopp 2025'!$A$2:$B$4,2,FALSE)),0)</f>
        <v>0</v>
      </c>
    </row>
    <row r="10" spans="1:8" x14ac:dyDescent="0.25">
      <c r="A10" s="19"/>
      <c r="B10" s="10"/>
      <c r="C10" s="10"/>
      <c r="D10" s="10"/>
      <c r="E10" s="11"/>
      <c r="F10" s="11"/>
      <c r="G10" s="10">
        <f t="shared" si="0"/>
        <v>0</v>
      </c>
      <c r="H10" s="20">
        <f>IF($B$4&gt;VLOOKUP($B$3,'Skattefria belopp 2025'!$A$2:$B$4,2,FALSE),(B10/10)*($B$4-VLOOKUP($B$3,'Skattefria belopp 2025'!$A$2:$B$4,2,FALSE)),0)</f>
        <v>0</v>
      </c>
    </row>
    <row r="11" spans="1:8" x14ac:dyDescent="0.25">
      <c r="A11" s="19"/>
      <c r="B11" s="10"/>
      <c r="C11" s="10"/>
      <c r="D11" s="10"/>
      <c r="E11" s="11"/>
      <c r="F11" s="11"/>
      <c r="G11" s="10">
        <f t="shared" si="0"/>
        <v>0</v>
      </c>
      <c r="H11" s="20">
        <f>IF($B$4&gt;VLOOKUP($B$3,'Skattefria belopp 2025'!$A$2:$B$4,2,FALSE),(B11/10)*($B$4-VLOOKUP($B$3,'Skattefria belopp 2025'!$A$2:$B$4,2,FALSE)),0)</f>
        <v>0</v>
      </c>
    </row>
    <row r="12" spans="1:8" x14ac:dyDescent="0.25">
      <c r="A12" s="19"/>
      <c r="B12" s="10"/>
      <c r="C12" s="10"/>
      <c r="D12" s="10"/>
      <c r="E12" s="11"/>
      <c r="F12" s="11"/>
      <c r="G12" s="10">
        <f t="shared" si="0"/>
        <v>0</v>
      </c>
      <c r="H12" s="20">
        <f>IF($B$4&gt;VLOOKUP($B$3,'Skattefria belopp 2025'!$A$2:$B$4,2,FALSE),(B12/10)*($B$4-VLOOKUP($B$3,'Skattefria belopp 2025'!$A$2:$B$4,2,FALSE)),0)</f>
        <v>0</v>
      </c>
    </row>
    <row r="13" spans="1:8" x14ac:dyDescent="0.25">
      <c r="A13" s="19"/>
      <c r="B13" s="10"/>
      <c r="C13" s="10"/>
      <c r="D13" s="10"/>
      <c r="E13" s="11"/>
      <c r="F13" s="11"/>
      <c r="G13" s="10">
        <f t="shared" si="0"/>
        <v>0</v>
      </c>
      <c r="H13" s="20">
        <f>IF($B$4&gt;VLOOKUP($B$3,'Skattefria belopp 2025'!$A$2:$B$4,2,FALSE),(B13/10)*($B$4-VLOOKUP($B$3,'Skattefria belopp 2025'!$A$2:$B$4,2,FALSE)),0)</f>
        <v>0</v>
      </c>
    </row>
    <row r="14" spans="1:8" x14ac:dyDescent="0.25">
      <c r="A14" s="19"/>
      <c r="B14" s="10"/>
      <c r="C14" s="10"/>
      <c r="D14" s="10"/>
      <c r="E14" s="11"/>
      <c r="F14" s="11"/>
      <c r="G14" s="10">
        <f t="shared" si="0"/>
        <v>0</v>
      </c>
      <c r="H14" s="20">
        <f>IF($B$4&gt;VLOOKUP($B$3,'Skattefria belopp 2025'!$A$2:$B$4,2,FALSE),(B14/10)*($B$4-VLOOKUP($B$3,'Skattefria belopp 2025'!$A$2:$B$4,2,FALSE)),0)</f>
        <v>0</v>
      </c>
    </row>
    <row r="15" spans="1:8" x14ac:dyDescent="0.25">
      <c r="A15" s="19"/>
      <c r="B15" s="10"/>
      <c r="C15" s="10"/>
      <c r="D15" s="10"/>
      <c r="E15" s="11"/>
      <c r="F15" s="11"/>
      <c r="G15" s="10">
        <f t="shared" si="0"/>
        <v>0</v>
      </c>
      <c r="H15" s="20">
        <f>IF($B$4&gt;VLOOKUP($B$3,'Skattefria belopp 2025'!$A$2:$B$4,2,FALSE),(B15/10)*($B$4-VLOOKUP($B$3,'Skattefria belopp 2025'!$A$2:$B$4,2,FALSE)),0)</f>
        <v>0</v>
      </c>
    </row>
    <row r="16" spans="1:8" x14ac:dyDescent="0.25">
      <c r="A16" s="19"/>
      <c r="B16" s="10"/>
      <c r="C16" s="10"/>
      <c r="D16" s="10"/>
      <c r="E16" s="11"/>
      <c r="F16" s="11"/>
      <c r="G16" s="10">
        <f t="shared" si="0"/>
        <v>0</v>
      </c>
      <c r="H16" s="20">
        <f>IF($B$4&gt;VLOOKUP($B$3,'Skattefria belopp 2025'!$A$2:$B$4,2,FALSE),(B16/10)*($B$4-VLOOKUP($B$3,'Skattefria belopp 2025'!$A$2:$B$4,2,FALSE)),0)</f>
        <v>0</v>
      </c>
    </row>
    <row r="17" spans="1:8" x14ac:dyDescent="0.25">
      <c r="A17" s="19"/>
      <c r="B17" s="10"/>
      <c r="C17" s="10"/>
      <c r="D17" s="10"/>
      <c r="E17" s="11"/>
      <c r="F17" s="11"/>
      <c r="G17" s="10">
        <f t="shared" si="0"/>
        <v>0</v>
      </c>
      <c r="H17" s="20">
        <f>IF($B$4&gt;VLOOKUP($B$3,'Skattefria belopp 2025'!$A$2:$B$4,2,FALSE),(B17/10)*($B$4-VLOOKUP($B$3,'Skattefria belopp 2025'!$A$2:$B$4,2,FALSE)),0)</f>
        <v>0</v>
      </c>
    </row>
    <row r="18" spans="1:8" x14ac:dyDescent="0.25">
      <c r="A18" s="19"/>
      <c r="B18" s="10"/>
      <c r="C18" s="10"/>
      <c r="D18" s="10"/>
      <c r="E18" s="11"/>
      <c r="F18" s="11"/>
      <c r="G18" s="10">
        <f t="shared" si="0"/>
        <v>0</v>
      </c>
      <c r="H18" s="20">
        <f>IF($B$4&gt;VLOOKUP($B$3,'Skattefria belopp 2025'!$A$2:$B$4,2,FALSE),(B18/10)*($B$4-VLOOKUP($B$3,'Skattefria belopp 2025'!$A$2:$B$4,2,FALSE)),0)</f>
        <v>0</v>
      </c>
    </row>
    <row r="19" spans="1:8" x14ac:dyDescent="0.25">
      <c r="A19" s="19"/>
      <c r="B19" s="10"/>
      <c r="C19" s="10"/>
      <c r="D19" s="10"/>
      <c r="E19" s="11"/>
      <c r="F19" s="11"/>
      <c r="G19" s="10">
        <f t="shared" si="0"/>
        <v>0</v>
      </c>
      <c r="H19" s="20">
        <f>IF($B$4&gt;VLOOKUP($B$3,'Skattefria belopp 2025'!$A$2:$B$4,2,FALSE),(B19/10)*($B$4-VLOOKUP($B$3,'Skattefria belopp 2025'!$A$2:$B$4,2,FALSE)),0)</f>
        <v>0</v>
      </c>
    </row>
    <row r="20" spans="1:8" x14ac:dyDescent="0.25">
      <c r="A20" s="19"/>
      <c r="B20" s="10"/>
      <c r="C20" s="10"/>
      <c r="D20" s="10"/>
      <c r="E20" s="11"/>
      <c r="F20" s="11"/>
      <c r="G20" s="10">
        <f t="shared" si="0"/>
        <v>0</v>
      </c>
      <c r="H20" s="20">
        <f>IF($B$4&gt;VLOOKUP($B$3,'Skattefria belopp 2025'!$A$2:$B$4,2,FALSE),(B20/10)*($B$4-VLOOKUP($B$3,'Skattefria belopp 2025'!$A$2:$B$4,2,FALSE)),0)</f>
        <v>0</v>
      </c>
    </row>
    <row r="21" spans="1:8" x14ac:dyDescent="0.25">
      <c r="A21" s="19"/>
      <c r="B21" s="10"/>
      <c r="C21" s="10"/>
      <c r="D21" s="10"/>
      <c r="E21" s="11"/>
      <c r="F21" s="11"/>
      <c r="G21" s="10">
        <f t="shared" si="0"/>
        <v>0</v>
      </c>
      <c r="H21" s="20">
        <f>IF($B$4&gt;VLOOKUP($B$3,'Skattefria belopp 2025'!$A$2:$B$4,2,FALSE),(B21/10)*($B$4-VLOOKUP($B$3,'Skattefria belopp 2025'!$A$2:$B$4,2,FALSE)),0)</f>
        <v>0</v>
      </c>
    </row>
    <row r="22" spans="1:8" ht="16.5" thickBot="1" x14ac:dyDescent="0.3">
      <c r="A22" s="21"/>
      <c r="B22" s="22"/>
      <c r="C22" s="22"/>
      <c r="D22" s="22"/>
      <c r="E22" s="23"/>
      <c r="F22" s="23"/>
      <c r="G22" s="22">
        <f t="shared" si="0"/>
        <v>0</v>
      </c>
      <c r="H22" s="24">
        <f>IF($B$4&gt;VLOOKUP($B$3,'Skattefria belopp 2025'!$A$2:$B$4,2,FALSE),(B22/10)*($B$4-VLOOKUP($B$3,'Skattefria belopp 2025'!$A$2:$B$4,2,FALSE)),0)</f>
        <v>0</v>
      </c>
    </row>
    <row r="23" spans="1:8" ht="16.5" thickBot="1" x14ac:dyDescent="0.3">
      <c r="F23" s="8" t="s">
        <v>0</v>
      </c>
      <c r="G23" s="9">
        <f>SUM(G7:G22)</f>
        <v>250</v>
      </c>
      <c r="H23" s="9">
        <f>SUM(H7:H22)</f>
        <v>0</v>
      </c>
    </row>
    <row r="24" spans="1:8" x14ac:dyDescent="0.25">
      <c r="F24" s="2" t="s">
        <v>22</v>
      </c>
    </row>
    <row r="25" spans="1:8" ht="17.25" customHeight="1" x14ac:dyDescent="0.25">
      <c r="A25" s="3"/>
      <c r="B25" s="3"/>
      <c r="C25" s="3"/>
      <c r="D25" s="3"/>
      <c r="E25" s="3"/>
      <c r="F25" s="3"/>
    </row>
    <row r="27" spans="1:8" x14ac:dyDescent="0.25">
      <c r="A27" s="4"/>
    </row>
  </sheetData>
  <mergeCells count="4">
    <mergeCell ref="B1:C1"/>
    <mergeCell ref="B2:C2"/>
    <mergeCell ref="B3:C3"/>
    <mergeCell ref="B4:C4"/>
  </mergeCells>
  <dataValidations disablePrompts="1" count="1">
    <dataValidation type="list" allowBlank="1" showInputMessage="1" showErrorMessage="1" sqref="B3:C3" xr:uid="{83D0004A-BB51-4114-984A-A7E5B9139B2E}">
      <formula1>Biltyp</formula1>
    </dataValidation>
  </dataValidations>
  <pageMargins left="0.75" right="0.75" top="1" bottom="1" header="0.5" footer="0.5"/>
  <pageSetup paperSize="9" scale="61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ADED-3CDF-4172-BD12-017344147544}">
  <dimension ref="A1:B4"/>
  <sheetViews>
    <sheetView tabSelected="1" workbookViewId="0">
      <selection activeCell="B2" sqref="B2"/>
    </sheetView>
  </sheetViews>
  <sheetFormatPr defaultRowHeight="15.75" x14ac:dyDescent="0.25"/>
  <cols>
    <col min="1" max="1" width="12.25" bestFit="1" customWidth="1"/>
    <col min="2" max="2" width="12.375" bestFit="1" customWidth="1"/>
  </cols>
  <sheetData>
    <row r="1" spans="1:2" x14ac:dyDescent="0.25">
      <c r="A1" s="6" t="s">
        <v>13</v>
      </c>
      <c r="B1" s="6" t="s">
        <v>1</v>
      </c>
    </row>
    <row r="2" spans="1:2" x14ac:dyDescent="0.25">
      <c r="A2" t="s">
        <v>14</v>
      </c>
      <c r="B2">
        <v>25</v>
      </c>
    </row>
    <row r="3" spans="1:2" x14ac:dyDescent="0.25">
      <c r="A3" t="s">
        <v>15</v>
      </c>
      <c r="B3">
        <v>12</v>
      </c>
    </row>
    <row r="4" spans="1:2" x14ac:dyDescent="0.25">
      <c r="A4" t="s">
        <v>16</v>
      </c>
      <c r="B4">
        <v>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Milersättning</vt:lpstr>
      <vt:lpstr>Skattefria belopp 2025</vt:lpstr>
      <vt:lpstr>Biltyp</vt:lpstr>
      <vt:lpstr>Milersättning!Utskriftsområde</vt:lpstr>
    </vt:vector>
  </TitlesOfParts>
  <Company>Lilla Ekonomibyrån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Hansson</dc:creator>
  <cp:lastModifiedBy>Leo Colleen</cp:lastModifiedBy>
  <cp:lastPrinted>2024-09-05T21:29:55Z</cp:lastPrinted>
  <dcterms:created xsi:type="dcterms:W3CDTF">2013-02-11T08:51:22Z</dcterms:created>
  <dcterms:modified xsi:type="dcterms:W3CDTF">2025-03-27T20:41:01Z</dcterms:modified>
</cp:coreProperties>
</file>